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2.xml" ContentType="application/vnd.openxmlformats-officedocument.drawing+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ma.MAKEEN0\Downloads\جديد موقع 2018\"/>
    </mc:Choice>
  </mc:AlternateContent>
  <bookViews>
    <workbookView xWindow="0" yWindow="0" windowWidth="8820" windowHeight="5310" tabRatio="971"/>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3-ب) العمومية غير العادية" sheetId="10" r:id="rId10"/>
    <sheet name="(3-ج) اجتماعات اللجان الدائمة" sheetId="11" r:id="rId11"/>
    <sheet name="(3-د) اجتماعات مجلس الإدارة" sheetId="12" r:id="rId12"/>
    <sheet name="(3-هـ) استثناءات مجلس الإدارة" sheetId="13" r:id="rId13"/>
    <sheet name="(3-وـ)تفويض اختصاصات المجلس" sheetId="14" r:id="rId14"/>
    <sheet name="(3-ز) التحول في الأصول" sheetId="15" r:id="rId15"/>
    <sheet name="(3-ح) التحول في الأصول" sheetId="17" r:id="rId16"/>
    <sheet name="(3-ط) السجلات الإدارية" sheetId="18" r:id="rId17"/>
    <sheet name="(3-ي) السجلات المالية" sheetId="19" r:id="rId18"/>
    <sheet name="(3-ك) المخولون بالسحب" sheetId="20" r:id="rId19"/>
    <sheet name="(3-ل) العلاقات داخل الجمعية" sheetId="21" r:id="rId20"/>
    <sheet name="(3-م) العلاقات مع الداعمين" sheetId="22" r:id="rId21"/>
    <sheet name="(3-ن) الجهات المتعاقد معها " sheetId="23" r:id="rId22"/>
    <sheet name="(3-ص)  مبالغ أعضاء المجلس " sheetId="24" r:id="rId23"/>
    <sheet name="التبرعات والإيرادات (4-أ)" sheetId="31" r:id="rId24"/>
    <sheet name="المصروفات (٤-ب)" sheetId="32" r:id="rId25"/>
    <sheet name="(5-أ) توصيف البرامج" sheetId="28" r:id="rId26"/>
    <sheet name="(5-ب) بيانات البرامج" sheetId="29" r:id="rId27"/>
    <sheet name="(5-ج) بيانات المساعدات" sheetId="30" r:id="rId28"/>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4" i="31" l="1"/>
  <c r="C38" i="31"/>
  <c r="C29" i="31"/>
  <c r="C24" i="31"/>
  <c r="C20" i="31"/>
  <c r="C16" i="31"/>
  <c r="C10" i="31"/>
  <c r="C45" i="31"/>
  <c r="D5" i="32"/>
  <c r="G5" i="32"/>
  <c r="C5" i="32"/>
  <c r="C6" i="32"/>
  <c r="C7" i="32"/>
  <c r="D8" i="32"/>
  <c r="C8" i="32"/>
  <c r="C9" i="32"/>
  <c r="C10" i="32"/>
  <c r="C11" i="32"/>
  <c r="D12" i="32"/>
  <c r="C12" i="32"/>
  <c r="C13" i="32"/>
  <c r="C14" i="32"/>
  <c r="C15" i="32"/>
  <c r="C16" i="32"/>
  <c r="D17" i="32"/>
  <c r="C17" i="32"/>
  <c r="D18" i="32"/>
  <c r="C18" i="32"/>
  <c r="C19" i="32"/>
  <c r="C20" i="32"/>
  <c r="D21" i="32"/>
  <c r="C21" i="32"/>
  <c r="C22" i="32"/>
  <c r="D24" i="32"/>
  <c r="C24" i="32"/>
  <c r="C25" i="32"/>
  <c r="C26" i="32"/>
  <c r="C27" i="32"/>
  <c r="C28" i="32"/>
  <c r="C29" i="32"/>
  <c r="C30" i="32"/>
  <c r="C31" i="32"/>
  <c r="C32" i="32"/>
  <c r="C33" i="32"/>
  <c r="C34" i="32"/>
</calcChain>
</file>

<file path=xl/sharedStrings.xml><?xml version="1.0" encoding="utf-8"?>
<sst xmlns="http://schemas.openxmlformats.org/spreadsheetml/2006/main" count="715" uniqueCount="407">
  <si>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</si>
  <si>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</si>
  <si>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</si>
  <si>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</si>
  <si>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</si>
  <si>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</si>
  <si>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</si>
  <si>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</si>
  <si>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</si>
  <si>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</si>
  <si>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</si>
  <si>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</si>
  <si>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</si>
  <si>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</si>
  <si>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</si>
  <si>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</si>
  <si>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</si>
  <si>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</si>
  <si>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</si>
  <si>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</si>
  <si>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</si>
  <si>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</si>
  <si>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</si>
  <si>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</si>
  <si>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</si>
  <si>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</si>
  <si>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</si>
  <si>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</si>
  <si>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</si>
  <si>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</si>
  <si>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</si>
  <si>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</si>
  <si>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</si>
  <si>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</si>
  <si>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</si>
  <si>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</si>
  <si>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</si>
  <si>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</si>
  <si>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الجهة الطالبة 
(   )الوزارة، 
(   ) مجلس الإدارة، 25
(   ) 25٪ من الجمعية العمومية</t>
  </si>
  <si>
    <t>تم إرفاق المحضر
(نعم/لا)</t>
  </si>
  <si>
    <t>اللجنة</t>
  </si>
  <si>
    <t>أهم القرارات</t>
  </si>
  <si>
    <t>اجتماع 1</t>
  </si>
  <si>
    <t>اجتماع 2</t>
  </si>
  <si>
    <t>اجتماع2</t>
  </si>
  <si>
    <t>يرجى الاسترشاد بمثال التعبئة المذكور بالأسفل لترتيب إدخال بيانات اجتماعات اللجان</t>
  </si>
  <si>
    <t>رقم الهوية</t>
  </si>
  <si>
    <t>المهنة</t>
  </si>
  <si>
    <t>تاريخ الالتحاق</t>
  </si>
  <si>
    <r>
      <t>رقم</t>
    </r>
    <r>
      <rPr>
        <sz val="13"/>
        <color rgb="FF000000"/>
        <rFont val="Sakkal Majalla"/>
      </rPr>
      <t xml:space="preserve"> </t>
    </r>
    <r>
      <rPr>
        <b/>
        <sz val="13"/>
        <color rgb="FF000000"/>
        <rFont val="Sakkal Majalla"/>
      </rPr>
      <t>الهاتف</t>
    </r>
  </si>
  <si>
    <r>
      <t>رقم</t>
    </r>
    <r>
      <rPr>
        <sz val="13"/>
        <color rgb="FF000000"/>
        <rFont val="Sakkal Majalla"/>
      </rPr>
      <t xml:space="preserve"> </t>
    </r>
    <r>
      <rPr>
        <b/>
        <sz val="13"/>
        <color rgb="FF000000"/>
        <rFont val="Sakkal Majalla"/>
      </rPr>
      <t>الجوال</t>
    </r>
  </si>
  <si>
    <t>Column6</t>
  </si>
  <si>
    <t>الاسم</t>
  </si>
  <si>
    <t>الوظيفة بالمجلس</t>
  </si>
  <si>
    <t>المؤهل</t>
  </si>
  <si>
    <t>مدة الخدمة بالمجلس</t>
  </si>
  <si>
    <t>المكافأة إن وجدت</t>
  </si>
  <si>
    <t>البريد الالكتروني</t>
  </si>
  <si>
    <t>رقم الهاتف</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</si>
  <si>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</si>
  <si>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</si>
  <si>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</si>
  <si>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</si>
  <si>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</si>
  <si>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</si>
  <si>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</si>
  <si>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</si>
  <si>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</si>
  <si>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</si>
  <si>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</si>
  <si>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Column14</t>
  </si>
  <si>
    <t>Column15</t>
  </si>
  <si>
    <t>Column16</t>
  </si>
  <si>
    <t>الجنسية</t>
  </si>
  <si>
    <t xml:space="preserve">وساعات العمل الأسبوعية هي </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</si>
  <si>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</si>
  <si>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</si>
  <si>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</si>
  <si>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</si>
  <si>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</si>
  <si>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</si>
  <si>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</si>
  <si>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</si>
  <si>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</si>
  <si>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</si>
  <si>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</si>
  <si>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</si>
  <si>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</si>
  <si>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</si>
  <si>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</si>
  <si>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</si>
  <si>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</si>
  <si>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</si>
  <si>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</si>
  <si>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</si>
  <si>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</si>
  <si>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</si>
  <si>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</si>
  <si>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</si>
  <si>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</si>
  <si>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الانتظام في دفع الاشتراكات
(منتظم/غير منتظم/ لا يوجد سجل اشتراكات محدث)
</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</si>
  <si>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</si>
  <si>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</si>
  <si>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مجال الصرف</t>
  </si>
  <si>
    <t>الجهة المستفيدة</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</si>
  <si>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</si>
  <si>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</si>
  <si>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</si>
  <si>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</si>
  <si>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</si>
  <si>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</si>
  <si>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</si>
  <si>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</si>
  <si>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</si>
  <si>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</si>
  <si>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</si>
  <si>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</si>
  <si>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</si>
  <si>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</si>
  <si>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</si>
  <si>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</si>
  <si>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</si>
  <si>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</si>
  <si>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</si>
  <si>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</si>
  <si>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</si>
  <si>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</si>
  <si>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</si>
  <si>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</si>
  <si>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</si>
  <si>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</si>
  <si>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</si>
  <si>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</si>
  <si>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</si>
  <si>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</si>
  <si>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</si>
  <si>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</si>
  <si>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</si>
  <si>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</si>
  <si>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</si>
  <si>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</si>
  <si>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</si>
  <si>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</si>
  <si>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</si>
  <si>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</si>
  <si>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</si>
  <si>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</si>
  <si>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</si>
  <si>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</si>
  <si>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</si>
  <si>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</si>
  <si>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</si>
  <si>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</si>
  <si>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</si>
  <si>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</si>
  <si>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</si>
  <si>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</si>
  <si>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</si>
  <si>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</si>
  <si>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</si>
  <si>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</si>
  <si>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</si>
  <si>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</si>
  <si>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</si>
  <si>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</si>
  <si>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</si>
  <si>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</si>
  <si>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</si>
  <si>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</si>
  <si>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</si>
  <si>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</si>
  <si>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</si>
  <si>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</si>
  <si>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</si>
  <si>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</si>
  <si>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</si>
  <si>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</si>
  <si>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</si>
  <si>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</si>
  <si>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</si>
  <si>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</si>
  <si>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</si>
  <si>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</si>
  <si>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</si>
  <si>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</si>
  <si>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</si>
  <si>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</si>
  <si>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</si>
  <si>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</si>
  <si>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</si>
  <si>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</si>
  <si>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</si>
  <si>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</si>
  <si>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</si>
  <si>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</si>
  <si>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</si>
  <si>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</si>
  <si>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</si>
  <si>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</si>
  <si>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</si>
  <si>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</si>
  <si>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</si>
  <si>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</si>
  <si>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</si>
  <si>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</si>
  <si>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</si>
  <si>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</si>
  <si>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</si>
  <si>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</si>
  <si>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</si>
  <si>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</si>
  <si>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</si>
  <si>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</si>
  <si>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</si>
  <si>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</si>
  <si>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</si>
  <si>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</si>
  <si>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</si>
  <si>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</si>
  <si>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</si>
  <si>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</si>
  <si>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</si>
  <si>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</si>
  <si>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</si>
  <si>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</si>
  <si>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التبرعات والايرادات والمنح </t>
  </si>
  <si>
    <t xml:space="preserve">إجمالي المصروفات </t>
  </si>
  <si>
    <t xml:space="preserve">مصاريف برامج وانشطة أخرى ( يتم تفصيلها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</si>
  <si>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</si>
  <si>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</si>
  <si>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</si>
  <si>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</si>
  <si>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</si>
  <si>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</si>
  <si>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</si>
  <si>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</si>
  <si>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</si>
  <si>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</si>
  <si>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</si>
  <si>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</si>
  <si>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</si>
  <si>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</si>
  <si>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</si>
  <si>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</si>
  <si>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</si>
  <si>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</si>
  <si>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</si>
  <si>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</si>
  <si>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</si>
  <si>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</si>
  <si>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</si>
  <si>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</si>
  <si>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توزيع المصروفات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</si>
  <si>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</si>
  <si>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</si>
  <si>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</si>
  <si>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</si>
  <si>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</si>
  <si>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</si>
  <si>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</si>
  <si>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</si>
  <si>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</si>
  <si>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</si>
  <si>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</si>
  <si>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أخرى</t>
  </si>
  <si>
    <t>نوع المساعدات</t>
  </si>
  <si>
    <t>اجمالي مبلغ المساعدات</t>
  </si>
  <si>
    <t>اسم الجمعية</t>
  </si>
  <si>
    <t xml:space="preserve">جمعية حاضنة الاعمال السعودية مكين </t>
  </si>
  <si>
    <t>حي السفارات - دوار 2-ساحة الفزاري- مكتب رقم 70</t>
  </si>
  <si>
    <t>https://goo.gl/maps/jQCuKfUNJaw</t>
  </si>
  <si>
    <t xml:space="preserve">مها الشهري </t>
  </si>
  <si>
    <t>لجنة التدريب</t>
  </si>
  <si>
    <t xml:space="preserve">التدريب والتطوير </t>
  </si>
  <si>
    <t xml:space="preserve">متابعة وتقييم البرامج التدريبية بعد فترة من انتهائها -استخدام أساليب التقييم لبرامج اللغه الانجليزية والحاسب الالي -متابعة وتقييم البرامج التدريبية أثناء وبعد الانتهاء مباشر والتي تنفذ داخليا-متابعة المستجدات والتطورات في مجال تقييم فعالية التدريب ةالعائد منه - تقييم خطه التدريب السنوية في النهاية السنة المالية - إعداد وتقييم الاستبيانات المستخدمة في تقييم البرامج التدريبية </t>
  </si>
  <si>
    <t>لجنة البرامج والانشطة</t>
  </si>
  <si>
    <t xml:space="preserve">برامج وأنشطة وفعاليات </t>
  </si>
  <si>
    <t>القيام بحملة تعريفية عن الجمعية بزيارة معارض والفعاليات - المشاركة في المعارض والفعاليات- عمل زيارات للمؤسسات والجامعات-تنظيم رحلات للمصانع لرائدات الاعمال كلا حسب تخصصه - تفعيل قنوات التواصل الاجتماعي و موقع الجمعية - تسويق اعمال الرائدات</t>
  </si>
  <si>
    <t>لجنة التطوع</t>
  </si>
  <si>
    <t xml:space="preserve">التطوع </t>
  </si>
  <si>
    <t xml:space="preserve">نشر ثقافة العمل التطوعي في المجتمع - دعوة ذو الكفاءات للعمل في الجمعية - استقبال وتصنيف طلبات الراغبين في العمل التطوعي - إجراء مقابلات شخصية مع المتطوعين الجدد -إعداد قاعدة بيانات المتطوعين-تعريف المتطوعين بأعمال وبرامج الجمعية -تدريب المتطوعين عند الحاجة-غحالة المتطوعين للعمل في لجان وأقسام الجمعية التواصل مع المتطوعين على راس العمل لحل مايعترضهم من صعوبات-استطلاع آراء المتطوعين بهدف تطوير الاداء في الجمعية - تقييم أداء المتطوعين-إقامة برامج الرعاية والتكريم للمتطوعين </t>
  </si>
  <si>
    <t>الاميرة الدكتورة الجوهرة بنت فهد بن خالد آل سعود</t>
  </si>
  <si>
    <t>دكتورة بالجامعة</t>
  </si>
  <si>
    <t xml:space="preserve">رئيس مجلس الادارة </t>
  </si>
  <si>
    <t>دكتوراة</t>
  </si>
  <si>
    <t>6سنوات</t>
  </si>
  <si>
    <t>12/10/1423</t>
  </si>
  <si>
    <t>لايوجد</t>
  </si>
  <si>
    <t>ALJOHARAFK@GMAIL.COM</t>
  </si>
  <si>
    <t>الرياض</t>
  </si>
  <si>
    <t>نعم</t>
  </si>
  <si>
    <t>انتخاب</t>
  </si>
  <si>
    <t>مستقل</t>
  </si>
  <si>
    <t>الدكتور إبراهيم محمد الزبن</t>
  </si>
  <si>
    <t>دكتور بالجامعة</t>
  </si>
  <si>
    <t xml:space="preserve">نائب رئيس مجلس الادارة </t>
  </si>
  <si>
    <t>dr.zibin@hotmail.com</t>
  </si>
  <si>
    <t>الاميرة مشاعل بنت فهد بن خالد آل سعود</t>
  </si>
  <si>
    <t>سيدة أعمال</t>
  </si>
  <si>
    <t>أمين صندوق</t>
  </si>
  <si>
    <t xml:space="preserve">الثانوية </t>
  </si>
  <si>
    <t>6شهور</t>
  </si>
  <si>
    <t>mashailfk@icloud.com</t>
  </si>
  <si>
    <t>الاميرة نورة بنت فهد بن خالد آل سعود</t>
  </si>
  <si>
    <t>عضو مجلس</t>
  </si>
  <si>
    <t>noura.fk@icloud.com</t>
  </si>
  <si>
    <t>الاميرة العنود بنت فهد بن خالد آل سعود</t>
  </si>
  <si>
    <t>سيدة اعمال</t>
  </si>
  <si>
    <t>alanoudfk50@gmail.com</t>
  </si>
  <si>
    <t>الاميرة نورة بنت فيصل بن عبدالرحمن آل سعود</t>
  </si>
  <si>
    <t>ماجستير</t>
  </si>
  <si>
    <t>noura.faisal3@gmail.com</t>
  </si>
  <si>
    <t>الامير عبدالرحمن فيصل عبدالرحمن آل سعود</t>
  </si>
  <si>
    <t>رجل أعمال</t>
  </si>
  <si>
    <t>بكالوريوس</t>
  </si>
  <si>
    <t>abdfaisalabd@gmail.com</t>
  </si>
  <si>
    <t>الاميرعبدالعزيز بن خالد بن سعد آل سعود</t>
  </si>
  <si>
    <t>رجل اعمال</t>
  </si>
  <si>
    <t>محمد بن علي بن سعيد آل مانع الغامدي</t>
  </si>
  <si>
    <t>مدير قطاع الابتكار الاجتماعي</t>
  </si>
  <si>
    <t>maalman3@hotmail.com</t>
  </si>
  <si>
    <t xml:space="preserve">البندري خالد الربيعان </t>
  </si>
  <si>
    <t xml:space="preserve">سعودية </t>
  </si>
  <si>
    <t xml:space="preserve">دباوم محاسبة مالية </t>
  </si>
  <si>
    <t>كلي</t>
  </si>
  <si>
    <t xml:space="preserve">الجمعية </t>
  </si>
  <si>
    <t>3سنوات</t>
  </si>
  <si>
    <t>لا</t>
  </si>
  <si>
    <t>4سنوات</t>
  </si>
  <si>
    <t>لطيفه الشمري</t>
  </si>
  <si>
    <t>مها صالح محمد الشهري</t>
  </si>
  <si>
    <t>سعودية</t>
  </si>
  <si>
    <t>بكالوريس</t>
  </si>
  <si>
    <t>رئيس تنفيذي</t>
  </si>
  <si>
    <t>الجمعية</t>
  </si>
  <si>
    <t>مشاعل محمد الجهني</t>
  </si>
  <si>
    <t>دبلوم</t>
  </si>
  <si>
    <t>نائب رئيس تنفيذي</t>
  </si>
  <si>
    <t>لطيفه احمد الشمري</t>
  </si>
  <si>
    <t>مدير العلميات والتطوير</t>
  </si>
  <si>
    <t>البندري خالد الربيعان</t>
  </si>
  <si>
    <t>مسؤول المالي</t>
  </si>
  <si>
    <t>سامى إبراهيم المحيذيف</t>
  </si>
  <si>
    <t>بكالريوس</t>
  </si>
  <si>
    <t>مسؤول علاقات عامة</t>
  </si>
  <si>
    <t xml:space="preserve">سنة و5 شهور </t>
  </si>
  <si>
    <t>7سنوات</t>
  </si>
  <si>
    <t xml:space="preserve">لجنة التدريب </t>
  </si>
  <si>
    <t xml:space="preserve">طرح مقترح جديد التي من خلال تفعيل دور المرأة ومواكبة رؤية 2030وتحقيق أهداف الجمعية--ترشيح شركات ومراكز تدريبية عليها في تنفيذ البرامج مثل الحكير --استقطاب الخبراء مستشارين في عدة مجالات-تقديم دورات تثقيفة لكافة المجالات استقطاب رعاة </t>
  </si>
  <si>
    <t>لجنة الانشطة والفعااليات</t>
  </si>
  <si>
    <t xml:space="preserve">توفير الاستشارات القانوينة والمالية والتسويقية على حسب احتياج كل محتضنة </t>
  </si>
  <si>
    <t xml:space="preserve">قامت كل محتضنة بطرح اخر مستجدات مشروعها والمشاكل التي واجهتها وتحديد أسباب عدم استمرارية مشروعها وضع الحلو المناسبة،  </t>
  </si>
  <si>
    <t>عمل خطة شهرية لمشاركة نشاطات الجمعية -الاعلان عن الزيارات والمشاركات قبل واثناء برامج التواصل الاجتماعي-اقتراح اسماء ناشطات في برامج التواصل الاجتماعي -</t>
  </si>
  <si>
    <t xml:space="preserve">6/12/2017م </t>
  </si>
  <si>
    <t>اجتماع1</t>
  </si>
  <si>
    <t xml:space="preserve">تم الاطلاع ملف الانشطة والتعرف علة ماسبق من مشاركات وانشطه ، </t>
  </si>
  <si>
    <t xml:space="preserve">تم الاطلاع على جدول للفعاليات المقامة في الرياض و اختيار مايناسب نشاط الجمعية للمشاركة فيا وتحقيق اهدافها ، الحديث عن مشاركة الجمعية </t>
  </si>
  <si>
    <t xml:space="preserve">عرض دعوة من مملكة البحرين للتقديم في جائزة المسؤولية المجتمعية للشركات العربية </t>
  </si>
  <si>
    <t xml:space="preserve">الحديث عن المحتضنات اللواتي شاركن في دورات تخصصية تفيدهن في المجال التجاري </t>
  </si>
  <si>
    <t xml:space="preserve">الاطلاع على برنامج التميز العربي لرواد الاعمال تنويل </t>
  </si>
  <si>
    <t xml:space="preserve">طرح اقتراحات اعضاء اللجنة وهي كالتالي : عمل تقويم زمني لأبرز الفعاليات القادمة في مدينة الرياض ، المشاركة في كتابة الملخص المطلوب في جائزة المسؤولية المجتمعية للشركات العربية </t>
  </si>
  <si>
    <t xml:space="preserve">لجنة التطوع </t>
  </si>
  <si>
    <t xml:space="preserve">تم تعريف الجمعية ونشاطتها للاعضاء </t>
  </si>
  <si>
    <t xml:space="preserve">تم تعرف بلجنة التطوع والمهام لكل عضو </t>
  </si>
  <si>
    <t xml:space="preserve">المقترحات التي قدمها الاعضاء هي كالتالي : تسجيل المتطوعات والمتطوعين في منصة التطوع </t>
  </si>
  <si>
    <t xml:space="preserve">تقديم دورات مجانية </t>
  </si>
  <si>
    <t xml:space="preserve">استقطاب اكثر عدد متطوعين ومتطوعات في مجالات مختلفة لتقديم استشارات مجانية للمحتضنات </t>
  </si>
  <si>
    <t xml:space="preserve">تم الاطلاع عن مشاركة المتطوعات في تنظيم الؤتمر الصحفي لأسبوع الموضة </t>
  </si>
  <si>
    <t xml:space="preserve">طرح فكرة اليوم التطوعي العالمي </t>
  </si>
  <si>
    <t xml:space="preserve">تم عمل اتفاقيات مع جامعات أهليه وحكومية لاستقطاب متطوعات </t>
  </si>
  <si>
    <t>الجوهرة بنت فهد بن خالد آل سعود</t>
  </si>
  <si>
    <t>رئيس مجلس الادارة</t>
  </si>
  <si>
    <t>إبراهيم بن محمد الزبن</t>
  </si>
  <si>
    <t>مشاعل بنت فهد بن خالد آل سعود</t>
  </si>
  <si>
    <t>أمين الصندوق</t>
  </si>
  <si>
    <t xml:space="preserve">تدريب وتأهيل </t>
  </si>
  <si>
    <t xml:space="preserve">خدمة اجتماعية </t>
  </si>
  <si>
    <t>سنة و 3 شهور</t>
  </si>
  <si>
    <t>Column17</t>
  </si>
  <si>
    <t xml:space="preserve">عرض الموازنة السنوية وعرض ثلاث برامج ستقدمها الجمعية وهي 1-برنامج مكين الرئيسي للتدريب  برنامج التربية والتعليم لمرحلة الطفولة المبكرة و برنامج دبلوم الفنون البصرية </t>
  </si>
  <si>
    <t>تم تنفيذ مكين ريادة وبرنامج الطفولة</t>
  </si>
  <si>
    <t xml:space="preserve">تم اعتماد الميزانية 2017 من قبل المجلس الادارة </t>
  </si>
  <si>
    <t xml:space="preserve">تم اختيار معهد الملك سلمان لريادة الاعمال لبرامج مكين وتم اختيار تأمين شركة امانة للتأمين التعاوني لتأمين الصحي للموظفات </t>
  </si>
  <si>
    <t>تم تنفيذها .</t>
  </si>
  <si>
    <t xml:space="preserve">مشاركة الجمعية في فعاليات رمضان - طرح نتائج المحتضنات في برنامج الدبلوم </t>
  </si>
  <si>
    <t>تم تنفيذها</t>
  </si>
  <si>
    <t>تأسيس فريق مكين التطوعي ولجنة الانشطة والبلاامج - عرض الإعانة الوزارة 300000-عرض الخطة الاستراتيجية لجمعية مكين 2018-2020</t>
  </si>
  <si>
    <t xml:space="preserve">تم تنفيذها </t>
  </si>
  <si>
    <t xml:space="preserve">ورشة عمل مؤسسة الملك خالد (الحوكمة) لاعضاء مجلس الإدارة </t>
  </si>
  <si>
    <t>18/12l2018</t>
  </si>
  <si>
    <t>لاينطبق</t>
  </si>
  <si>
    <t>لا ينطبق</t>
  </si>
  <si>
    <t xml:space="preserve">جميعها على برنامج محاسبي خاص </t>
  </si>
  <si>
    <r>
      <t>·</t>
    </r>
    <r>
      <rPr>
        <sz val="16"/>
        <color theme="1"/>
        <rFont val="Times New Roman"/>
        <family val="1"/>
      </rPr>
      <t xml:space="preserve">         </t>
    </r>
    <r>
      <rPr>
        <sz val="16"/>
        <color theme="1"/>
        <rFont val="Arial"/>
        <family val="2"/>
      </rPr>
      <t>عرض إتفاقية  جمعية إخاء لرعاية الايتام .</t>
    </r>
  </si>
  <si>
    <r>
      <t>·</t>
    </r>
    <r>
      <rPr>
        <sz val="16"/>
        <color theme="1"/>
        <rFont val="Times New Roman"/>
        <family val="1"/>
      </rPr>
      <t xml:space="preserve">         </t>
    </r>
    <r>
      <rPr>
        <sz val="16"/>
        <color theme="1"/>
        <rFont val="Arial"/>
        <family val="2"/>
      </rPr>
      <t>اعتماد المجلس لبرنامج مكين ريادة التدريبي .</t>
    </r>
  </si>
  <si>
    <r>
      <t>·</t>
    </r>
    <r>
      <rPr>
        <sz val="16"/>
        <color theme="1"/>
        <rFont val="Times New Roman"/>
        <family val="1"/>
      </rPr>
      <t xml:space="preserve">         </t>
    </r>
    <r>
      <rPr>
        <sz val="16"/>
        <color theme="1"/>
        <rFont val="Arial"/>
        <family val="2"/>
      </rPr>
      <t>اعتماد المجلس لبرنامج مكين طفولة .</t>
    </r>
  </si>
  <si>
    <r>
      <t>·</t>
    </r>
    <r>
      <rPr>
        <sz val="16"/>
        <color theme="1"/>
        <rFont val="Times New Roman"/>
        <family val="1"/>
      </rPr>
      <t xml:space="preserve">     </t>
    </r>
    <r>
      <rPr>
        <sz val="16"/>
        <color theme="1"/>
        <rFont val="Arial"/>
        <family val="2"/>
      </rPr>
      <t>اعتماد المجلس بوضع رسوم مالية تٌلزم المحتضنة   بنسبة 15 % معينة من قيمة التدريب تدفعها مقدماً لضمان حضور البرامج التدريبة والتأهيلية .</t>
    </r>
  </si>
  <si>
    <r>
      <t>·</t>
    </r>
    <r>
      <rPr>
        <sz val="16"/>
        <color theme="1"/>
        <rFont val="Times New Roman"/>
        <family val="1"/>
      </rPr>
      <t xml:space="preserve">         </t>
    </r>
    <r>
      <rPr>
        <sz val="16"/>
        <color theme="1"/>
        <rFont val="Arial"/>
        <family val="2"/>
      </rPr>
      <t>اعتماد المجلس إستثناء (فئة الايتام , المطلقات , الارامل , واسر الحد الجنوبي ) من رسوم التدريب .</t>
    </r>
  </si>
  <si>
    <r>
      <t>·</t>
    </r>
    <r>
      <rPr>
        <sz val="16"/>
        <color theme="1"/>
        <rFont val="Times New Roman"/>
        <family val="1"/>
      </rPr>
      <t xml:space="preserve">     </t>
    </r>
    <r>
      <rPr>
        <sz val="16"/>
        <color theme="1"/>
        <rFont val="Arial"/>
        <family val="2"/>
      </rPr>
      <t xml:space="preserve">اعتماد المجلس بوضع رسوم رمزية على الدورات التثقيفية التي سوف تقيمها الجمعية بالتعاون مع جهات أخرى أو مدربين معتمدين. </t>
    </r>
  </si>
  <si>
    <r>
      <t>·</t>
    </r>
    <r>
      <rPr>
        <sz val="16"/>
        <color theme="1"/>
        <rFont val="Times New Roman"/>
        <family val="1"/>
      </rPr>
      <t xml:space="preserve">         </t>
    </r>
    <r>
      <rPr>
        <sz val="16"/>
        <color theme="1"/>
        <rFont val="Arial"/>
        <family val="2"/>
      </rPr>
      <t>تقرير مشاركة الجمعية باليوم العالمي للتطوع .</t>
    </r>
  </si>
  <si>
    <r>
      <t>·</t>
    </r>
    <r>
      <rPr>
        <sz val="16"/>
        <color theme="1"/>
        <rFont val="Times New Roman"/>
        <family val="1"/>
      </rPr>
      <t xml:space="preserve">         </t>
    </r>
    <r>
      <rPr>
        <sz val="16"/>
        <color theme="1"/>
        <rFont val="Arial"/>
        <family val="2"/>
      </rPr>
      <t>اعتماد المجلس لزيادة راتب الاستاذة سلمى المحيذيف مسؤول العلاقات العامة .</t>
    </r>
  </si>
  <si>
    <t>التأمين الطبي</t>
  </si>
  <si>
    <t>قرطاسية ومطبوعات</t>
  </si>
  <si>
    <t>مواد تنظيف</t>
  </si>
  <si>
    <t>مواد إستهلاكية</t>
  </si>
  <si>
    <t>إشتراكات</t>
  </si>
  <si>
    <t>مصروفات متنوعة</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</si>
</sst>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sz val="13"/>
      <color rgb="FF000000"/>
      <name val="Sakkal Majalla"/>
    </font>
    <font>
      <b/>
      <u/>
      <sz val="13"/>
      <color rgb="FF008080"/>
      <name val="Sakkal Majalla"/>
    </font>
    <font>
      <b/>
      <sz val="13"/>
      <color theme="1"/>
      <name val="Sakkal Majalla"/>
    </font>
    <font>
      <b/>
      <sz val="10"/>
      <color rgb="FF000000"/>
      <name val="Sakkal Majalla"/>
    </font>
    <font>
      <sz val="14"/>
      <color theme="1"/>
      <name val="Calibri"/>
      <family val="2"/>
      <scheme val="minor"/>
    </font>
    <font>
      <b/>
      <sz val="14"/>
      <color theme="1"/>
      <name val="Calibri"/>
      <family val="2"/>
      <scheme val="minor"/>
    </font>
    <font>
      <b/>
      <sz val="16"/>
      <color theme="1"/>
      <name val="Calibri"/>
      <family val="2"/>
      <scheme val="minor"/>
    </font>
    <font>
      <sz val="18"/>
      <color theme="1"/>
      <name val="Calibri"/>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8"/>
      <name val="Calibri"/>
      <family val="2"/>
      <scheme val="minor"/>
    </font>
    <font>
      <u/>
      <sz val="11"/>
      <color theme="10"/>
      <name val="Calibri"/>
      <family val="2"/>
      <scheme val="minor"/>
    </font>
    <font>
      <u/>
      <sz val="11"/>
      <color theme="11"/>
      <name val="Calibri"/>
      <family val="2"/>
      <scheme val="minor"/>
    </font>
    <font>
      <sz val="22"/>
      <color theme="1"/>
      <name val="Calibri"/>
      <family val="2"/>
      <charset val="178"/>
      <scheme val="minor"/>
    </font>
    <font>
      <u/>
      <sz val="11"/>
      <color theme="10"/>
      <name val="Arial"/>
      <family val="2"/>
    </font>
    <font>
      <u/>
      <sz val="9"/>
      <color theme="10"/>
      <name val="Calibri"/>
      <family val="2"/>
      <scheme val="minor"/>
    </font>
    <font>
      <sz val="11"/>
      <name val="Calibri"/>
      <family val="2"/>
      <scheme val="minor"/>
    </font>
    <font>
      <sz val="10"/>
      <color theme="1"/>
      <name val="Calibri"/>
      <family val="2"/>
      <scheme val="minor"/>
    </font>
    <font>
      <b/>
      <sz val="13"/>
      <color theme="1" tint="0.249977111117893"/>
      <name val="Sakkal Majalla"/>
    </font>
    <font>
      <b/>
      <sz val="11"/>
      <color theme="1" tint="0.249977111117893"/>
      <name val="Calibri"/>
      <family val="2"/>
      <scheme val="minor"/>
    </font>
    <font>
      <b/>
      <sz val="16"/>
      <color rgb="FF000000"/>
      <name val="Sakkal Majalla"/>
    </font>
    <font>
      <sz val="16"/>
      <color theme="1"/>
      <name val="Calibri"/>
      <family val="2"/>
      <scheme val="minor"/>
    </font>
    <font>
      <sz val="16"/>
      <color theme="1"/>
      <name val="Symbol"/>
      <family val="1"/>
      <charset val="2"/>
    </font>
    <font>
      <sz val="16"/>
      <color theme="1"/>
      <name val="Times New Roman"/>
      <family val="1"/>
    </font>
    <font>
      <sz val="16"/>
      <color theme="1"/>
      <name val="Arial"/>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s>
  <borders count="65">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s>
  <cellStyleXfs count="8">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alignment vertical="top"/>
      <protection locked="0"/>
    </xf>
  </cellStyleXfs>
  <cellXfs count="211">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0" fillId="0" borderId="0" xfId="0" applyAlignment="1">
      <alignment vertical="center"/>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6" fillId="0" borderId="16" xfId="0" applyFont="1" applyBorder="1" applyAlignment="1">
      <alignment horizontal="center" vertical="center" wrapText="1"/>
    </xf>
    <xf numFmtId="0" fontId="0" fillId="0" borderId="16" xfId="0" applyBorder="1"/>
    <xf numFmtId="0" fontId="6" fillId="0" borderId="17" xfId="0" applyFont="1" applyBorder="1" applyAlignment="1">
      <alignment horizontal="center" vertical="center" wrapText="1"/>
    </xf>
    <xf numFmtId="0" fontId="0" fillId="0" borderId="17" xfId="0" applyBorder="1"/>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0" xfId="0" applyBorder="1"/>
    <xf numFmtId="0" fontId="0" fillId="0" borderId="21" xfId="0" applyBorder="1"/>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2" borderId="2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10" xfId="0" applyFont="1" applyBorder="1" applyAlignment="1">
      <alignment horizontal="center" vertical="center" wrapText="1" readingOrder="2"/>
    </xf>
    <xf numFmtId="0" fontId="6" fillId="0" borderId="12" xfId="0" applyFont="1" applyBorder="1" applyAlignment="1">
      <alignment horizontal="right"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7" xfId="0" applyFont="1" applyBorder="1" applyAlignment="1">
      <alignment horizontal="right" vertical="center" wrapText="1" readingOrder="2"/>
    </xf>
    <xf numFmtId="0" fontId="6" fillId="0" borderId="18"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20"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1" xfId="0" applyFont="1" applyBorder="1" applyAlignment="1">
      <alignment horizontal="right" vertical="center" wrapText="1" readingOrder="2"/>
    </xf>
    <xf numFmtId="0" fontId="6" fillId="0" borderId="28" xfId="0" applyFont="1" applyBorder="1" applyAlignment="1">
      <alignment horizontal="center" vertical="center" wrapText="1" readingOrder="2"/>
    </xf>
    <xf numFmtId="0" fontId="6" fillId="0" borderId="29"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10" fillId="0" borderId="5" xfId="0"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6" fillId="2" borderId="15" xfId="0" applyFont="1" applyFill="1" applyBorder="1" applyAlignment="1">
      <alignment horizontal="center" vertical="center" wrapText="1" readingOrder="2"/>
    </xf>
    <xf numFmtId="0" fontId="10" fillId="0" borderId="29" xfId="0" applyFont="1" applyBorder="1" applyAlignment="1">
      <alignment horizontal="right" vertical="center" wrapText="1" readingOrder="2"/>
    </xf>
    <xf numFmtId="0" fontId="10" fillId="0" borderId="8" xfId="0" applyFont="1" applyBorder="1" applyAlignment="1">
      <alignment horizontal="right" vertical="center" wrapText="1" readingOrder="2"/>
    </xf>
    <xf numFmtId="0" fontId="0" fillId="0" borderId="0" xfId="0" applyFont="1"/>
    <xf numFmtId="0" fontId="11" fillId="0" borderId="6" xfId="0" applyFont="1" applyBorder="1" applyAlignment="1">
      <alignment horizontal="right" vertical="center" wrapText="1" readingOrder="2"/>
    </xf>
    <xf numFmtId="0" fontId="11" fillId="0" borderId="12" xfId="0" applyFont="1" applyBorder="1" applyAlignment="1">
      <alignment horizontal="center" vertical="center" wrapText="1" readingOrder="2"/>
    </xf>
    <xf numFmtId="0" fontId="6" fillId="0" borderId="12" xfId="0" applyFont="1" applyFill="1" applyBorder="1" applyAlignment="1">
      <alignment horizontal="right" vertical="center" wrapText="1" readingOrder="2"/>
    </xf>
    <xf numFmtId="0" fontId="10" fillId="0" borderId="12" xfId="0" applyFont="1" applyBorder="1" applyAlignment="1">
      <alignment horizontal="right" vertical="center" wrapText="1" readingOrder="2"/>
    </xf>
    <xf numFmtId="0" fontId="10" fillId="0" borderId="17" xfId="0" applyFont="1" applyBorder="1" applyAlignment="1">
      <alignment horizontal="right" vertical="center" wrapText="1" readingOrder="2"/>
    </xf>
    <xf numFmtId="0" fontId="11" fillId="0" borderId="15"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1" fillId="0" borderId="16" xfId="0" applyFont="1" applyBorder="1" applyAlignment="1">
      <alignment horizontal="right" vertical="center" wrapText="1" readingOrder="2"/>
    </xf>
    <xf numFmtId="0" fontId="11" fillId="0" borderId="20" xfId="0" applyFont="1" applyBorder="1" applyAlignment="1">
      <alignment horizontal="right" vertical="center" wrapText="1" readingOrder="2"/>
    </xf>
    <xf numFmtId="0" fontId="11" fillId="0" borderId="8" xfId="0" applyFont="1" applyBorder="1" applyAlignment="1">
      <alignment horizontal="right" vertical="center" wrapText="1" readingOrder="2"/>
    </xf>
    <xf numFmtId="0" fontId="11" fillId="2" borderId="16" xfId="0" applyFont="1" applyFill="1" applyBorder="1" applyAlignment="1">
      <alignment horizontal="center" vertical="center" wrapText="1" readingOrder="2"/>
    </xf>
    <xf numFmtId="0" fontId="11" fillId="2" borderId="17" xfId="0" applyFont="1" applyFill="1" applyBorder="1" applyAlignment="1">
      <alignment horizontal="center" vertical="center" wrapText="1" readingOrder="2"/>
    </xf>
    <xf numFmtId="0" fontId="11" fillId="2" borderId="18" xfId="0" applyFont="1" applyFill="1" applyBorder="1" applyAlignment="1">
      <alignment horizontal="center" vertical="center" wrapText="1" readingOrder="2"/>
    </xf>
    <xf numFmtId="0" fontId="11" fillId="2" borderId="19" xfId="0" applyFont="1" applyFill="1" applyBorder="1" applyAlignment="1">
      <alignment horizontal="center" vertical="center" wrapText="1" readingOrder="2"/>
    </xf>
    <xf numFmtId="0" fontId="10" fillId="0" borderId="13" xfId="0" applyFont="1" applyBorder="1" applyAlignment="1">
      <alignment horizontal="right" vertical="center" wrapText="1" readingOrder="2"/>
    </xf>
    <xf numFmtId="0" fontId="6" fillId="0" borderId="21" xfId="0" applyFont="1" applyBorder="1" applyAlignment="1">
      <alignment horizontal="center" vertical="center" wrapText="1" readingOrder="2"/>
    </xf>
    <xf numFmtId="0" fontId="8" fillId="0" borderId="1" xfId="0" applyFont="1" applyBorder="1" applyAlignment="1">
      <alignment horizontal="right" vertical="center" wrapText="1" readingOrder="2"/>
    </xf>
    <xf numFmtId="0" fontId="8" fillId="0" borderId="2" xfId="0" applyFont="1" applyBorder="1" applyAlignment="1">
      <alignment horizontal="right" vertical="center" wrapText="1" readingOrder="2"/>
    </xf>
    <xf numFmtId="0" fontId="8" fillId="0" borderId="31" xfId="0" applyFont="1" applyBorder="1" applyAlignment="1">
      <alignment horizontal="right" vertical="center" wrapText="1" readingOrder="2"/>
    </xf>
    <xf numFmtId="0" fontId="8" fillId="0" borderId="30" xfId="0" applyFont="1" applyBorder="1" applyAlignment="1">
      <alignment horizontal="right" vertical="center" wrapText="1" readingOrder="2"/>
    </xf>
    <xf numFmtId="0" fontId="7" fillId="0" borderId="32" xfId="0" applyFont="1" applyFill="1" applyBorder="1" applyAlignment="1">
      <alignment horizontal="center" vertical="center" wrapText="1" readingOrder="2"/>
    </xf>
    <xf numFmtId="0" fontId="7" fillId="0" borderId="33" xfId="0" applyFont="1" applyFill="1" applyBorder="1" applyAlignment="1">
      <alignment horizontal="center" vertical="center" wrapText="1" readingOrder="2"/>
    </xf>
    <xf numFmtId="0" fontId="0" fillId="0" borderId="0" xfId="0" applyAlignment="1">
      <alignment vertical="center" wrapText="1"/>
    </xf>
    <xf numFmtId="0" fontId="12" fillId="4" borderId="0" xfId="0" applyFont="1" applyFill="1" applyAlignment="1">
      <alignment vertical="center" wrapText="1" readingOrder="2"/>
    </xf>
    <xf numFmtId="0" fontId="12" fillId="0" borderId="12" xfId="0" applyFont="1" applyFill="1" applyBorder="1" applyAlignment="1">
      <alignment horizontal="center" vertical="center" wrapText="1" readingOrder="2"/>
    </xf>
    <xf numFmtId="0" fontId="12" fillId="0" borderId="12" xfId="0" applyFont="1" applyBorder="1" applyAlignment="1">
      <alignment horizontal="right" vertical="center" wrapText="1" readingOrder="2"/>
    </xf>
    <xf numFmtId="0" fontId="12" fillId="0" borderId="12" xfId="0" applyFont="1" applyBorder="1" applyAlignment="1">
      <alignment vertical="center" wrapText="1" readingOrder="2"/>
    </xf>
    <xf numFmtId="0" fontId="14" fillId="5" borderId="34" xfId="0" applyFont="1" applyFill="1" applyBorder="1"/>
    <xf numFmtId="0" fontId="0" fillId="0" borderId="35" xfId="0" applyFill="1" applyBorder="1"/>
    <xf numFmtId="0" fontId="14" fillId="0" borderId="35" xfId="0" applyFont="1" applyFill="1" applyBorder="1"/>
    <xf numFmtId="0" fontId="13" fillId="3" borderId="36" xfId="0" applyFont="1" applyFill="1" applyBorder="1"/>
    <xf numFmtId="0" fontId="14" fillId="3" borderId="36" xfId="0" applyFont="1" applyFill="1" applyBorder="1"/>
    <xf numFmtId="0" fontId="0" fillId="0" borderId="36" xfId="0" applyBorder="1"/>
    <xf numFmtId="0" fontId="0" fillId="0" borderId="36" xfId="0" applyBorder="1" applyAlignment="1">
      <alignment horizontal="right" indent="3"/>
    </xf>
    <xf numFmtId="0" fontId="15" fillId="0" borderId="34" xfId="0" applyFont="1" applyBorder="1" applyAlignment="1">
      <alignment horizontal="center"/>
    </xf>
    <xf numFmtId="0" fontId="0" fillId="0" borderId="37" xfId="0" applyBorder="1" applyAlignment="1">
      <alignment horizontal="center"/>
    </xf>
    <xf numFmtId="0" fontId="17" fillId="6" borderId="41" xfId="0" applyFont="1" applyFill="1" applyBorder="1" applyAlignment="1">
      <alignment horizontal="center" vertical="center"/>
    </xf>
    <xf numFmtId="0" fontId="0" fillId="0" borderId="45" xfId="0" applyBorder="1"/>
    <xf numFmtId="0" fontId="18" fillId="0" borderId="49" xfId="0" applyFont="1" applyBorder="1" applyAlignment="1">
      <alignment horizontal="right" vertical="top" indent="9"/>
    </xf>
    <xf numFmtId="0" fontId="18" fillId="0" borderId="49" xfId="0" applyFont="1" applyBorder="1" applyAlignment="1">
      <alignment horizontal="right" indent="4"/>
    </xf>
    <xf numFmtId="0" fontId="17" fillId="7" borderId="49" xfId="0" applyFont="1" applyFill="1" applyBorder="1"/>
    <xf numFmtId="1" fontId="19" fillId="0" borderId="49" xfId="0" applyNumberFormat="1" applyFont="1" applyBorder="1" applyAlignment="1">
      <alignment horizontal="right" indent="4"/>
    </xf>
    <xf numFmtId="1" fontId="19" fillId="0" borderId="49" xfId="0" applyNumberFormat="1" applyFont="1" applyFill="1" applyBorder="1" applyAlignment="1">
      <alignment horizontal="right" indent="4"/>
    </xf>
    <xf numFmtId="0" fontId="20" fillId="7" borderId="50" xfId="0" applyFont="1" applyFill="1" applyBorder="1"/>
    <xf numFmtId="0" fontId="20" fillId="7" borderId="51" xfId="0" applyFont="1" applyFill="1" applyBorder="1"/>
    <xf numFmtId="0" fontId="20" fillId="7" borderId="52" xfId="0" applyFont="1" applyFill="1" applyBorder="1"/>
    <xf numFmtId="0" fontId="17" fillId="7" borderId="54" xfId="0" applyFont="1" applyFill="1" applyBorder="1"/>
    <xf numFmtId="0" fontId="20" fillId="0" borderId="55" xfId="0" applyFont="1" applyBorder="1" applyAlignment="1">
      <alignment horizontal="center" vertical="center" wrapText="1"/>
    </xf>
    <xf numFmtId="0" fontId="20" fillId="0" borderId="56" xfId="0" applyFont="1" applyBorder="1" applyAlignment="1">
      <alignment horizontal="center" wrapTex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0" fillId="0" borderId="37" xfId="0" applyBorder="1" applyAlignment="1">
      <alignment horizontal="center" vertical="center"/>
    </xf>
    <xf numFmtId="0" fontId="15" fillId="0" borderId="34" xfId="0" applyFont="1" applyBorder="1" applyAlignment="1">
      <alignment horizontal="center" vertical="center"/>
    </xf>
    <xf numFmtId="0" fontId="13" fillId="3" borderId="36" xfId="0" applyFont="1" applyFill="1" applyBorder="1" applyAlignment="1">
      <alignment horizontal="center" vertical="center"/>
    </xf>
    <xf numFmtId="0" fontId="0" fillId="0" borderId="0" xfId="0" applyAlignment="1">
      <alignment horizontal="center" vertical="center"/>
    </xf>
    <xf numFmtId="0" fontId="20" fillId="7" borderId="53" xfId="0" applyFont="1" applyFill="1" applyBorder="1" applyAlignment="1">
      <alignment horizontal="center" vertical="center"/>
    </xf>
    <xf numFmtId="0" fontId="1" fillId="0" borderId="17" xfId="0" applyFont="1" applyFill="1" applyBorder="1" applyAlignment="1">
      <alignment horizontal="center" vertical="center" wrapText="1" readingOrder="2"/>
    </xf>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25" fillId="0" borderId="0" xfId="0" applyFont="1"/>
    <xf numFmtId="0" fontId="26" fillId="0" borderId="12" xfId="7" applyBorder="1" applyAlignment="1" applyProtection="1">
      <alignment horizontal="right" vertical="center" wrapText="1" readingOrder="2"/>
    </xf>
    <xf numFmtId="0" fontId="0" fillId="0" borderId="12" xfId="0" applyBorder="1" applyAlignment="1">
      <alignment vertical="center"/>
    </xf>
    <xf numFmtId="0" fontId="26" fillId="0" borderId="12" xfId="7" applyBorder="1" applyAlignment="1" applyProtection="1">
      <alignment vertical="center"/>
    </xf>
    <xf numFmtId="0" fontId="27" fillId="0" borderId="12" xfId="7" applyFont="1" applyBorder="1" applyAlignment="1" applyProtection="1">
      <alignment horizontal="center" vertical="center"/>
    </xf>
    <xf numFmtId="0" fontId="28" fillId="0" borderId="12" xfId="0"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0" xfId="0" applyAlignment="1"/>
    <xf numFmtId="0" fontId="30" fillId="0" borderId="16" xfId="0" applyFont="1" applyBorder="1" applyAlignment="1">
      <alignment horizontal="right" vertical="center" wrapText="1" readingOrder="2"/>
    </xf>
    <xf numFmtId="0" fontId="30" fillId="0" borderId="17" xfId="0" applyFont="1" applyBorder="1" applyAlignment="1">
      <alignment horizontal="right" vertical="center" wrapText="1" readingOrder="2"/>
    </xf>
    <xf numFmtId="0" fontId="30" fillId="0" borderId="20" xfId="0" applyFont="1" applyBorder="1" applyAlignment="1">
      <alignment horizontal="right" vertical="center" wrapText="1" readingOrder="2"/>
    </xf>
    <xf numFmtId="0" fontId="30" fillId="0" borderId="21" xfId="0" applyFont="1" applyBorder="1" applyAlignment="1">
      <alignment horizontal="right" vertical="center" wrapText="1" readingOrder="2"/>
    </xf>
    <xf numFmtId="0" fontId="31" fillId="0" borderId="0" xfId="0" applyFont="1" applyBorder="1"/>
    <xf numFmtId="0" fontId="7" fillId="0" borderId="6" xfId="0" applyFont="1" applyBorder="1" applyAlignment="1">
      <alignment horizontal="right" vertical="center" wrapText="1" readingOrder="2"/>
    </xf>
    <xf numFmtId="0" fontId="6" fillId="0" borderId="12" xfId="0" applyFont="1" applyBorder="1" applyAlignment="1">
      <alignment horizontal="center" vertical="center" readingOrder="2"/>
    </xf>
    <xf numFmtId="14" fontId="6" fillId="0" borderId="12" xfId="0" applyNumberFormat="1" applyFont="1" applyBorder="1" applyAlignment="1">
      <alignment horizontal="right" vertical="center" wrapText="1" readingOrder="2"/>
    </xf>
    <xf numFmtId="0" fontId="0" fillId="0" borderId="12" xfId="0" applyBorder="1" applyAlignment="1">
      <alignment horizontal="center"/>
    </xf>
    <xf numFmtId="14" fontId="0" fillId="0" borderId="12" xfId="0" applyNumberFormat="1" applyBorder="1"/>
    <xf numFmtId="0" fontId="29" fillId="0" borderId="12" xfId="0" applyFont="1" applyBorder="1" applyAlignment="1">
      <alignment horizontal="right" vertical="center" indent="1" readingOrder="1"/>
    </xf>
    <xf numFmtId="0" fontId="29" fillId="0" borderId="12" xfId="0" applyFont="1" applyBorder="1" applyAlignment="1">
      <alignment horizontal="right" vertical="top"/>
    </xf>
    <xf numFmtId="0" fontId="0" fillId="0" borderId="12" xfId="0" applyBorder="1" applyAlignment="1"/>
    <xf numFmtId="0" fontId="32" fillId="0" borderId="12" xfId="0" applyFont="1" applyBorder="1" applyAlignment="1">
      <alignment horizontal="center" vertical="center" wrapText="1" readingOrder="2"/>
    </xf>
    <xf numFmtId="0" fontId="6" fillId="0" borderId="24" xfId="0" applyFont="1" applyBorder="1" applyAlignment="1">
      <alignment horizontal="center" vertical="center" wrapText="1" readingOrder="2"/>
    </xf>
    <xf numFmtId="0" fontId="6" fillId="0" borderId="25" xfId="0" applyFont="1" applyBorder="1" applyAlignment="1">
      <alignment horizontal="center" vertical="center" wrapText="1" readingOrder="2"/>
    </xf>
    <xf numFmtId="0" fontId="6" fillId="0" borderId="23" xfId="0" applyFont="1" applyBorder="1" applyAlignment="1">
      <alignment horizontal="center" vertical="center" wrapText="1" readingOrder="2"/>
    </xf>
    <xf numFmtId="0" fontId="33" fillId="0" borderId="12" xfId="0" applyFont="1" applyBorder="1"/>
    <xf numFmtId="0" fontId="32" fillId="0" borderId="12" xfId="0" applyFont="1" applyBorder="1" applyAlignment="1">
      <alignment horizontal="right" vertical="center" wrapText="1" readingOrder="2"/>
    </xf>
    <xf numFmtId="14" fontId="32" fillId="0" borderId="12" xfId="0" applyNumberFormat="1" applyFont="1" applyBorder="1" applyAlignment="1">
      <alignment horizontal="right" vertical="center" wrapText="1" readingOrder="2"/>
    </xf>
    <xf numFmtId="14" fontId="33" fillId="0" borderId="12" xfId="0" applyNumberFormat="1" applyFont="1" applyBorder="1"/>
    <xf numFmtId="0" fontId="33" fillId="0" borderId="12" xfId="0" applyFont="1" applyBorder="1" applyAlignment="1">
      <alignment vertical="center"/>
    </xf>
    <xf numFmtId="0" fontId="34" fillId="0" borderId="12" xfId="0" applyFont="1" applyBorder="1" applyAlignment="1">
      <alignment horizontal="right" readingOrder="2"/>
    </xf>
    <xf numFmtId="0" fontId="33" fillId="0" borderId="12" xfId="0" applyFont="1" applyBorder="1" applyAlignment="1">
      <alignment horizontal="right"/>
    </xf>
    <xf numFmtId="3" fontId="18" fillId="0" borderId="36" xfId="0" applyNumberFormat="1" applyFont="1" applyBorder="1" applyAlignment="1">
      <alignment horizontal="center" vertical="center"/>
    </xf>
    <xf numFmtId="3" fontId="0" fillId="0" borderId="48" xfId="0" applyNumberFormat="1" applyBorder="1" applyAlignment="1">
      <alignment horizontal="center"/>
    </xf>
    <xf numFmtId="3" fontId="0" fillId="0" borderId="47" xfId="0" applyNumberFormat="1" applyBorder="1" applyAlignment="1">
      <alignment horizontal="center"/>
    </xf>
    <xf numFmtId="3" fontId="0" fillId="7" borderId="36" xfId="0" applyNumberFormat="1" applyFill="1" applyBorder="1" applyAlignment="1">
      <alignment horizontal="center" vertical="center"/>
    </xf>
    <xf numFmtId="3" fontId="0" fillId="7" borderId="48" xfId="0" applyNumberFormat="1" applyFill="1" applyBorder="1" applyAlignment="1">
      <alignment horizontal="center"/>
    </xf>
    <xf numFmtId="3" fontId="0" fillId="7" borderId="47" xfId="0" applyNumberFormat="1" applyFill="1" applyBorder="1" applyAlignment="1">
      <alignment horizontal="center"/>
    </xf>
    <xf numFmtId="3" fontId="0" fillId="0" borderId="44" xfId="0" applyNumberFormat="1" applyBorder="1" applyAlignment="1">
      <alignment horizontal="center"/>
    </xf>
    <xf numFmtId="3" fontId="0" fillId="0" borderId="43" xfId="0" applyNumberFormat="1" applyBorder="1" applyAlignment="1">
      <alignment horizontal="center"/>
    </xf>
    <xf numFmtId="3" fontId="0" fillId="6" borderId="34" xfId="0" applyNumberFormat="1" applyFill="1" applyBorder="1" applyAlignment="1">
      <alignment horizontal="center" vertical="center"/>
    </xf>
    <xf numFmtId="3" fontId="0" fillId="6" borderId="40" xfId="0" applyNumberFormat="1" applyFill="1" applyBorder="1" applyAlignment="1">
      <alignment horizontal="center" vertical="center"/>
    </xf>
    <xf numFmtId="3" fontId="0" fillId="6" borderId="39" xfId="0" applyNumberFormat="1" applyFill="1" applyBorder="1" applyAlignment="1">
      <alignment horizontal="center" vertical="center"/>
    </xf>
    <xf numFmtId="3" fontId="0" fillId="0" borderId="46" xfId="0" applyNumberFormat="1" applyBorder="1" applyAlignment="1">
      <alignment horizontal="center"/>
    </xf>
    <xf numFmtId="3" fontId="0" fillId="7" borderId="46" xfId="0" applyNumberFormat="1" applyFill="1" applyBorder="1" applyAlignment="1">
      <alignment horizontal="center"/>
    </xf>
    <xf numFmtId="3" fontId="0" fillId="0" borderId="42" xfId="0" applyNumberFormat="1" applyBorder="1" applyAlignment="1">
      <alignment horizontal="center"/>
    </xf>
    <xf numFmtId="3" fontId="0" fillId="6" borderId="38" xfId="0" applyNumberFormat="1" applyFill="1" applyBorder="1" applyAlignment="1">
      <alignment horizontal="center" vertical="center"/>
    </xf>
    <xf numFmtId="3" fontId="0" fillId="0" borderId="36" xfId="0" applyNumberFormat="1" applyBorder="1" applyAlignment="1">
      <alignment horizontal="center" vertical="center"/>
    </xf>
    <xf numFmtId="3" fontId="0" fillId="0" borderId="36" xfId="0" applyNumberFormat="1" applyBorder="1"/>
    <xf numFmtId="3" fontId="13" fillId="3" borderId="36" xfId="0" applyNumberFormat="1" applyFont="1" applyFill="1" applyBorder="1" applyAlignment="1">
      <alignment horizontal="center" vertical="center"/>
    </xf>
    <xf numFmtId="3" fontId="13" fillId="3" borderId="36" xfId="0" applyNumberFormat="1" applyFont="1" applyFill="1" applyBorder="1"/>
    <xf numFmtId="3" fontId="13" fillId="0" borderId="35" xfId="0" applyNumberFormat="1" applyFont="1" applyFill="1" applyBorder="1" applyAlignment="1">
      <alignment horizontal="center" vertical="center"/>
    </xf>
    <xf numFmtId="3" fontId="13" fillId="0" borderId="35" xfId="0" applyNumberFormat="1" applyFont="1" applyFill="1" applyBorder="1"/>
    <xf numFmtId="3" fontId="0" fillId="0" borderId="35" xfId="0" applyNumberFormat="1" applyBorder="1" applyAlignment="1">
      <alignment horizontal="center" vertical="center"/>
    </xf>
    <xf numFmtId="3" fontId="0" fillId="0" borderId="35" xfId="0" applyNumberFormat="1" applyBorder="1"/>
    <xf numFmtId="3" fontId="13" fillId="5" borderId="34" xfId="0" applyNumberFormat="1" applyFont="1" applyFill="1" applyBorder="1" applyAlignment="1">
      <alignment horizontal="center" vertical="center"/>
    </xf>
    <xf numFmtId="3" fontId="13" fillId="5" borderId="34" xfId="0" applyNumberFormat="1" applyFont="1" applyFill="1" applyBorder="1"/>
    <xf numFmtId="0" fontId="8" fillId="0" borderId="12" xfId="0" applyFont="1" applyBorder="1" applyAlignment="1">
      <alignment horizontal="center"/>
    </xf>
    <xf numFmtId="0" fontId="16" fillId="0" borderId="37" xfId="0" applyFont="1" applyBorder="1" applyAlignment="1">
      <alignment horizont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0" fillId="0" borderId="63" xfId="0" applyFont="1" applyBorder="1" applyAlignment="1">
      <alignment horizontal="center" vertical="center"/>
    </xf>
    <xf numFmtId="0" fontId="20" fillId="0" borderId="58" xfId="0" applyFont="1" applyBorder="1" applyAlignment="1">
      <alignment horizontal="center" vertical="center"/>
    </xf>
    <xf numFmtId="0" fontId="18" fillId="0" borderId="62" xfId="0" applyFont="1" applyBorder="1" applyAlignment="1">
      <alignment horizontal="center"/>
    </xf>
    <xf numFmtId="0" fontId="18" fillId="0" borderId="61" xfId="0" applyFont="1" applyBorder="1" applyAlignment="1">
      <alignment horizontal="center"/>
    </xf>
    <xf numFmtId="0" fontId="18" fillId="0" borderId="60" xfId="0" applyFont="1" applyBorder="1" applyAlignment="1">
      <alignment horizontal="center"/>
    </xf>
    <xf numFmtId="0" fontId="12"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xf numFmtId="0" fontId="0" fillId="0" borderId="0" xfId="0" applyAlignment="1">
      <alignment horizontal="center"/>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182">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font>
      <border diagonalUp="0" diagonalDown="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6"/>
      </font>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alignment horizontal="general" vertical="bottom" textRotation="0" wrapText="0" relative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2</xdr:col>
      <xdr:colOff>3962400</xdr:colOff>
      <xdr:row>7</xdr:row>
      <xdr:rowOff>63500</xdr:rowOff>
    </xdr:to>
    <xdr:sp macro="" textlink="">
      <xdr:nvSpPr>
        <xdr:cNvPr id="2" name="Rectangle 1"/>
        <xdr:cNvSpPr/>
      </xdr:nvSpPr>
      <xdr:spPr>
        <a:xfrm>
          <a:off x="13522540900" y="190500"/>
          <a:ext cx="59182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يرجى</a:t>
          </a:r>
          <a:r>
            <a:rPr lang="ar-SA" sz="2800" baseline="0">
              <a:solidFill>
                <a:schemeClr val="tx1"/>
              </a:solidFill>
            </a:rPr>
            <a:t> كتابة اسم الجمعية الأهلية</a:t>
          </a:r>
          <a:endParaRPr lang="en-US" sz="2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1</xdr:rowOff>
    </xdr:from>
    <xdr:to>
      <xdr:col>0</xdr:col>
      <xdr:colOff>5362575</xdr:colOff>
      <xdr:row>2</xdr:row>
      <xdr:rowOff>3190875</xdr:rowOff>
    </xdr:to>
    <xdr:sp macro="" textlink="">
      <xdr:nvSpPr>
        <xdr:cNvPr id="2" name="TextBox 1"/>
        <xdr:cNvSpPr txBox="1"/>
      </xdr:nvSpPr>
      <xdr:spPr>
        <a:xfrm>
          <a:off x="11081918400" y="542926"/>
          <a:ext cx="5362574" cy="3190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r>
            <a:rPr lang="ar-SA" sz="1100" u="sng">
              <a:solidFill>
                <a:schemeClr val="dk1"/>
              </a:solidFill>
              <a:latin typeface="+mn-lt"/>
              <a:ea typeface="+mn-ea"/>
              <a:cs typeface="+mn-cs"/>
            </a:rPr>
            <a:t>مكين ريادة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تهدف إلى إرشاد الراغبين في دخول مجال الأعمال وتأسيس مشاريع جديدة وذلك عن طريق شرح الأسس الواجب إتباعها خلال المراحل المختلفة لحياة المشروع منذ بداية التفكير في دخول  مجال الإعمال حتى تأسيس المشروع ومزاولة النشاط وبصفة خاصة يهدف البرنامج إلى :</a:t>
          </a:r>
          <a:endParaRPr lang="en-US" sz="1100">
            <a:solidFill>
              <a:schemeClr val="dk1"/>
            </a:solidFill>
            <a:latin typeface="+mn-lt"/>
            <a:ea typeface="+mn-ea"/>
            <a:cs typeface="+mn-cs"/>
          </a:endParaRPr>
        </a:p>
        <a:p>
          <a:pPr lvl="0" rtl="1"/>
          <a:r>
            <a:rPr lang="ar-SA" sz="1100">
              <a:solidFill>
                <a:schemeClr val="dk1"/>
              </a:solidFill>
              <a:latin typeface="+mn-lt"/>
              <a:ea typeface="+mn-ea"/>
              <a:cs typeface="+mn-cs"/>
            </a:rPr>
            <a:t>تنمية مهارات المستثمرين الجدد وكيفية اختيار وتقييم فرص الاستثمار المتاحة في مجال المشاريع الخاصة </a:t>
          </a:r>
          <a:endParaRPr lang="en-US" sz="1100">
            <a:solidFill>
              <a:schemeClr val="dk1"/>
            </a:solidFill>
            <a:latin typeface="+mn-lt"/>
            <a:ea typeface="+mn-ea"/>
            <a:cs typeface="+mn-cs"/>
          </a:endParaRPr>
        </a:p>
        <a:p>
          <a:pPr lvl="0" rtl="1"/>
          <a:r>
            <a:rPr lang="ar-SA" sz="1100">
              <a:solidFill>
                <a:schemeClr val="dk1"/>
              </a:solidFill>
              <a:latin typeface="+mn-lt"/>
              <a:ea typeface="+mn-ea"/>
              <a:cs typeface="+mn-cs"/>
            </a:rPr>
            <a:t>تزويد المتدربات على تخطيط المشروعات الإبداعية والابتكارية بالمعلومات الحديثة والخبرة العلمية والعملية المتطورة في مجال تخطيط الجوانب التسويقية والفنية والمالية بالإضافة الى معايير الجدوى الاقتصادية للمشاريع الخاصة </a:t>
          </a:r>
          <a:endParaRPr lang="en-US" sz="1100">
            <a:solidFill>
              <a:schemeClr val="dk1"/>
            </a:solidFill>
            <a:latin typeface="+mn-lt"/>
            <a:ea typeface="+mn-ea"/>
            <a:cs typeface="+mn-cs"/>
          </a:endParaRPr>
        </a:p>
        <a:p>
          <a:pPr algn="r" rtl="1"/>
          <a:endParaRPr lang="ar-SA" sz="1100"/>
        </a:p>
      </xdr:txBody>
    </xdr:sp>
    <xdr:clientData/>
  </xdr:twoCellAnchor>
  <xdr:twoCellAnchor>
    <xdr:from>
      <xdr:col>0</xdr:col>
      <xdr:colOff>28575</xdr:colOff>
      <xdr:row>3</xdr:row>
      <xdr:rowOff>104775</xdr:rowOff>
    </xdr:from>
    <xdr:to>
      <xdr:col>0</xdr:col>
      <xdr:colOff>5629275</xdr:colOff>
      <xdr:row>4</xdr:row>
      <xdr:rowOff>3305175</xdr:rowOff>
    </xdr:to>
    <xdr:sp macro="" textlink="">
      <xdr:nvSpPr>
        <xdr:cNvPr id="3" name="TextBox 2"/>
        <xdr:cNvSpPr txBox="1"/>
      </xdr:nvSpPr>
      <xdr:spPr>
        <a:xfrm>
          <a:off x="11081651700" y="4067175"/>
          <a:ext cx="56007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rtl="1"/>
          <a:r>
            <a:rPr lang="ar-SA" sz="1100" u="sng">
              <a:solidFill>
                <a:schemeClr val="dk1"/>
              </a:solidFill>
              <a:latin typeface="+mn-lt"/>
              <a:ea typeface="+mn-ea"/>
              <a:cs typeface="+mn-cs"/>
            </a:rPr>
            <a:t>ثانيا : برنامج دبلوم الطفولة المبكرة بالتعاون مع جامعة الملك سعود</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 </a:t>
          </a:r>
          <a:endParaRPr lang="en-US" sz="1100">
            <a:solidFill>
              <a:schemeClr val="dk1"/>
            </a:solidFill>
            <a:latin typeface="+mn-lt"/>
            <a:ea typeface="+mn-ea"/>
            <a:cs typeface="+mn-cs"/>
          </a:endParaRPr>
        </a:p>
        <a:p>
          <a:pPr rtl="1"/>
          <a:r>
            <a:rPr lang="ar-SA" sz="1100" u="sng">
              <a:solidFill>
                <a:schemeClr val="dk1"/>
              </a:solidFill>
              <a:latin typeface="+mn-lt"/>
              <a:ea typeface="+mn-ea"/>
              <a:cs typeface="+mn-cs"/>
            </a:rPr>
            <a:t>الفئة المستهدفة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المعلمة في حضانة أو مركز رياض الأطفال </a:t>
          </a:r>
          <a:endParaRPr lang="en-US" sz="1100">
            <a:solidFill>
              <a:schemeClr val="dk1"/>
            </a:solidFill>
            <a:latin typeface="+mn-lt"/>
            <a:ea typeface="+mn-ea"/>
            <a:cs typeface="+mn-cs"/>
          </a:endParaRPr>
        </a:p>
        <a:p>
          <a:pPr rtl="1"/>
          <a:r>
            <a:rPr lang="ar-SA" sz="1100" u="sng">
              <a:solidFill>
                <a:schemeClr val="dk1"/>
              </a:solidFill>
              <a:latin typeface="+mn-lt"/>
              <a:ea typeface="+mn-ea"/>
              <a:cs typeface="+mn-cs"/>
            </a:rPr>
            <a:t>محاور التعليم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الصحة ورفاهية الطفل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التشريعات والأطر والممارسات المهنية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اللعب والنمو والتعليم استعداد للمدرسة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التطور المهني </a:t>
          </a:r>
          <a:endParaRPr lang="en-US" sz="1100">
            <a:solidFill>
              <a:schemeClr val="dk1"/>
            </a:solidFill>
            <a:latin typeface="+mn-lt"/>
            <a:ea typeface="+mn-ea"/>
            <a:cs typeface="+mn-cs"/>
          </a:endParaRPr>
        </a:p>
        <a:p>
          <a:r>
            <a:rPr lang="ar-SA" sz="1100">
              <a:solidFill>
                <a:schemeClr val="dk1"/>
              </a:solidFill>
              <a:latin typeface="+mn-lt"/>
              <a:ea typeface="+mn-ea"/>
              <a:cs typeface="+mn-cs"/>
            </a:rPr>
            <a:t> </a:t>
          </a:r>
          <a:endParaRPr lang="en-US" sz="1100">
            <a:solidFill>
              <a:schemeClr val="dk1"/>
            </a:solidFill>
            <a:latin typeface="+mn-lt"/>
            <a:ea typeface="+mn-ea"/>
            <a:cs typeface="+mn-cs"/>
          </a:endParaRPr>
        </a:p>
        <a:p>
          <a:pPr rtl="1"/>
          <a:r>
            <a:rPr lang="ar-SA" sz="1100" u="sng">
              <a:solidFill>
                <a:schemeClr val="dk1"/>
              </a:solidFill>
              <a:latin typeface="+mn-lt"/>
              <a:ea typeface="+mn-ea"/>
              <a:cs typeface="+mn-cs"/>
            </a:rPr>
            <a:t>شروط الالتحاق والقبول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أن لايقل عمر المتدربة عن 18 سنة وأن تجتاز اختبار القبول التحريري</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أن تكون حاصلة على الشهادة المتقدمة في التعليم والرعاية لمرحلة الطفولة المبكرة أو مايعادلها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أن تكون على قيد العمل أو متدربة مع الأطفال سن الولادة ألى 5 سنوات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القدرات على استخدام البريد الالكتروني والحاسب الالى للبحث وانجاز الواجبات المطلوبة للبرنامج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 </a:t>
          </a:r>
          <a:endParaRPr lang="en-US" sz="1100">
            <a:solidFill>
              <a:schemeClr val="dk1"/>
            </a:solidFill>
            <a:latin typeface="+mn-lt"/>
            <a:ea typeface="+mn-ea"/>
            <a:cs typeface="+mn-cs"/>
          </a:endParaRPr>
        </a:p>
        <a:p>
          <a:pPr rtl="1"/>
          <a:r>
            <a:rPr lang="ar-SA" sz="1100" u="sng">
              <a:solidFill>
                <a:schemeClr val="dk1"/>
              </a:solidFill>
              <a:latin typeface="+mn-lt"/>
              <a:ea typeface="+mn-ea"/>
              <a:cs typeface="+mn-cs"/>
            </a:rPr>
            <a:t>اعتماد المؤهل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الحصول على دبلوم مستوى ثالث معتمد من الطفل العربي وجامعة الملك سعود </a:t>
          </a:r>
          <a:endParaRPr lang="en-US" sz="1100">
            <a:solidFill>
              <a:schemeClr val="dk1"/>
            </a:solidFill>
            <a:latin typeface="+mn-lt"/>
            <a:ea typeface="+mn-ea"/>
            <a:cs typeface="+mn-cs"/>
          </a:endParaRPr>
        </a:p>
        <a:p>
          <a:pPr rtl="1"/>
          <a:r>
            <a:rPr lang="ar-SA" sz="1100">
              <a:solidFill>
                <a:schemeClr val="dk1"/>
              </a:solidFill>
              <a:latin typeface="+mn-lt"/>
              <a:ea typeface="+mn-ea"/>
              <a:cs typeface="+mn-cs"/>
            </a:rPr>
            <a:t>الحصول على دبلوم </a:t>
          </a:r>
          <a:r>
            <a:rPr lang="en-US" sz="1100">
              <a:solidFill>
                <a:schemeClr val="dk1"/>
              </a:solidFill>
              <a:latin typeface="+mn-lt"/>
              <a:ea typeface="+mn-ea"/>
              <a:cs typeface="+mn-cs"/>
            </a:rPr>
            <a:t>CACHE</a:t>
          </a:r>
          <a:r>
            <a:rPr lang="ar-SA" sz="1100">
              <a:solidFill>
                <a:schemeClr val="dk1"/>
              </a:solidFill>
              <a:latin typeface="+mn-lt"/>
              <a:ea typeface="+mn-ea"/>
              <a:cs typeface="+mn-cs"/>
            </a:rPr>
            <a:t> معتمد من المجلس البريطاني المانح لشهادات في مجال الرعاية والصحة والتعليم (</a:t>
          </a:r>
          <a:r>
            <a:rPr lang="en-US" sz="1100">
              <a:solidFill>
                <a:schemeClr val="dk1"/>
              </a:solidFill>
              <a:latin typeface="+mn-lt"/>
              <a:ea typeface="+mn-ea"/>
              <a:cs typeface="+mn-cs"/>
            </a:rPr>
            <a:t>UK</a:t>
          </a:r>
          <a:r>
            <a:rPr lang="ar-SA" sz="1100">
              <a:solidFill>
                <a:schemeClr val="dk1"/>
              </a:solidFill>
              <a:latin typeface="+mn-lt"/>
              <a:ea typeface="+mn-ea"/>
              <a:cs typeface="+mn-cs"/>
            </a:rPr>
            <a:t>)</a:t>
          </a:r>
          <a:endParaRPr lang="en-US" sz="1100">
            <a:solidFill>
              <a:schemeClr val="dk1"/>
            </a:solidFill>
            <a:latin typeface="+mn-lt"/>
            <a:ea typeface="+mn-ea"/>
            <a:cs typeface="+mn-cs"/>
          </a:endParaRPr>
        </a:p>
        <a:p>
          <a:pPr algn="r" rtl="1"/>
          <a:endParaRPr lang="ar-SA" sz="1100"/>
        </a:p>
      </xdr:txBody>
    </xdr:sp>
    <xdr:clientData/>
  </xdr:twoCellAnchor>
</xdr:wsDr>
</file>

<file path=xl/tables/table1.xml><?xml version="1.0" encoding="utf-8"?>
<table xmlns="http://schemas.openxmlformats.org/spreadsheetml/2006/main" id="1" name="Table1" displayName="Table1" ref="A1:E14" totalsRowShown="0" headerRowDxfId="181" headerRowBorderDxfId="180" tableBorderDxfId="179">
  <autoFilter ref="A1:E14"/>
  <tableColumns count="5">
    <tableColumn id="1" name="Column1" dataDxfId="178"/>
    <tableColumn id="2" name="Column2" dataDxfId="177"/>
    <tableColumn id="3" name="Column3" dataDxfId="176"/>
    <tableColumn id="4" name="Column4" dataDxfId="175"/>
    <tableColumn id="5" name="Column5" dataDxfId="174"/>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13" totalsRowShown="0" headerRowDxfId="98" headerRowBorderDxfId="97" tableBorderDxfId="96">
  <autoFilter ref="A2:E13"/>
  <tableColumns count="5">
    <tableColumn id="1" name="Column1" dataDxfId="95"/>
    <tableColumn id="2" name="Column2" dataDxfId="94"/>
    <tableColumn id="3" name="Column3" dataDxfId="93"/>
    <tableColumn id="4" name="Column4" dataDxfId="92"/>
    <tableColumn id="5" name="Column5" dataDxfId="91"/>
  </tableColumns>
  <tableStyleInfo name="TableStyleMedium2" showFirstColumn="0" showLastColumn="0" showRowStripes="1" showColumnStripes="0"/>
</table>
</file>

<file path=xl/tables/table11.xml><?xml version="1.0" encoding="utf-8"?>
<table xmlns="http://schemas.openxmlformats.org/spreadsheetml/2006/main" id="10" name="Table10" displayName="Table10" ref="A14:E24" totalsRowShown="0">
  <autoFilter ref="A14:E24"/>
  <tableColumns count="5">
    <tableColumn id="1" name="Column1"/>
    <tableColumn id="2" name="Column2" dataDxfId="90"/>
    <tableColumn id="3" name="Column3"/>
    <tableColumn id="4" name="Column4"/>
    <tableColumn id="5" name="Column5"/>
  </tableColumns>
  <tableStyleInfo name="TableStyleMedium2" showFirstColumn="0" showLastColumn="0" showRowStripes="1" showColumnStripes="0"/>
</table>
</file>

<file path=xl/tables/table12.xml><?xml version="1.0" encoding="utf-8"?>
<table xmlns="http://schemas.openxmlformats.org/spreadsheetml/2006/main" id="12" name="Table12" displayName="Table12" ref="A1:Q16" totalsRowShown="0" headerRowDxfId="89" dataDxfId="87" headerRowBorderDxfId="88" tableBorderDxfId="86" totalsRowBorderDxfId="85">
  <autoFilter ref="A1:Q16"/>
  <tableColumns count="17">
    <tableColumn id="1" name="Column1" dataDxfId="84"/>
    <tableColumn id="2" name="Column2" dataDxfId="83"/>
    <tableColumn id="3" name="Column3" dataDxfId="82"/>
    <tableColumn id="4" name="Column4" dataDxfId="81"/>
    <tableColumn id="5" name="Column5" dataDxfId="80"/>
    <tableColumn id="6" name="Column6" dataDxfId="79"/>
    <tableColumn id="7" name="Column7" dataDxfId="78"/>
    <tableColumn id="8" name="Column8" dataDxfId="77"/>
    <tableColumn id="9" name="Column9" dataDxfId="76"/>
    <tableColumn id="10" name="Column10" dataDxfId="75"/>
    <tableColumn id="11" name="Column11" dataDxfId="74"/>
    <tableColumn id="12" name="Column12" dataDxfId="73"/>
    <tableColumn id="13" name="Column13" dataDxfId="72"/>
    <tableColumn id="14" name="Column14" dataDxfId="71"/>
    <tableColumn id="15" name="Column15" dataDxfId="70"/>
    <tableColumn id="16" name="Column16" dataDxfId="69"/>
    <tableColumn id="17" name="Column17" dataDxfId="68"/>
  </tableColumns>
  <tableStyleInfo name="TableStyleMedium2" showFirstColumn="0" showLastColumn="0" showRowStripes="1" showColumnStripes="0"/>
</table>
</file>

<file path=xl/tables/table13.xml><?xml version="1.0" encoding="utf-8"?>
<table xmlns="http://schemas.openxmlformats.org/spreadsheetml/2006/main" id="13" name="Table13" displayName="Table13" ref="A1:F5" totalsRowShown="0" headerRowDxfId="67" tableBorderDxfId="66">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4.xml><?xml version="1.0" encoding="utf-8"?>
<table xmlns="http://schemas.openxmlformats.org/spreadsheetml/2006/main" id="14" name="Table14" displayName="Table14" ref="A1:D7" totalsRowShown="0" headerRowDxfId="65" dataDxfId="63" headerRowBorderDxfId="64" tableBorderDxfId="62">
  <autoFilter ref="A1:D7"/>
  <tableColumns count="4">
    <tableColumn id="1" name="Column1" dataDxfId="61"/>
    <tableColumn id="2" name="Column2" dataDxfId="60"/>
    <tableColumn id="3" name="Column3" dataDxfId="59"/>
    <tableColumn id="4" name="Column4" dataDxfId="58"/>
  </tableColumns>
  <tableStyleInfo name="TableStyleMedium2" showFirstColumn="0" showLastColumn="0" showRowStripes="1" showColumnStripes="0"/>
</table>
</file>

<file path=xl/tables/table15.xml><?xml version="1.0" encoding="utf-8"?>
<table xmlns="http://schemas.openxmlformats.org/spreadsheetml/2006/main" id="15" name="Table15" displayName="Table15" ref="A1:E4" totalsRowShown="0" headerRowDxfId="57" headerRowBorderDxfId="56" tableBorderDxfId="55" totalsRowBorderDxfId="54">
  <autoFilter ref="A1:E4"/>
  <tableColumns count="5">
    <tableColumn id="1" name="Column1" dataDxfId="53"/>
    <tableColumn id="2" name="Column2" dataDxfId="52"/>
    <tableColumn id="3" name="Column3" dataDxfId="51"/>
    <tableColumn id="4" name="Column4" dataDxfId="50"/>
    <tableColumn id="5" name="Column5" dataDxfId="49"/>
  </tableColumns>
  <tableStyleInfo name="TableStyleMedium2" showFirstColumn="0" showLastColumn="0" showRowStripes="1" showColumnStripes="0"/>
</table>
</file>

<file path=xl/tables/table16.xml><?xml version="1.0" encoding="utf-8"?>
<table xmlns="http://schemas.openxmlformats.org/spreadsheetml/2006/main" id="16" name="Table16" displayName="Table16" ref="A1:C5" totalsRowShown="0" headerRowDxfId="48" headerRowBorderDxfId="47" tableBorderDxfId="46">
  <autoFilter ref="A1:C5"/>
  <tableColumns count="3">
    <tableColumn id="1" name="Column1" dataDxfId="45"/>
    <tableColumn id="2" name="Column2" dataDxfId="44"/>
    <tableColumn id="3" name="Column3" dataDxfId="43"/>
  </tableColumns>
  <tableStyleInfo name="TableStyleMedium2" showFirstColumn="0" showLastColumn="0" showRowStripes="1" showColumnStripes="0"/>
</table>
</file>

<file path=xl/tables/table17.xml><?xml version="1.0" encoding="utf-8"?>
<table xmlns="http://schemas.openxmlformats.org/spreadsheetml/2006/main" id="19" name="Table19" displayName="Table19" ref="A1:D9" totalsRowShown="0" headerRowDxfId="42" headerRowBorderDxfId="41"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8.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9.xml><?xml version="1.0" encoding="utf-8"?>
<table xmlns="http://schemas.openxmlformats.org/spreadsheetml/2006/main" id="21" name="Table21" displayName="Table21" ref="A1:B6" totalsRowShown="0" headerRowDxfId="27" headerRowBorderDxfId="26" tableBorderDxfId="25" totalsRowBorderDxfId="24">
  <autoFilter ref="A1:B6"/>
  <tableColumns count="2">
    <tableColumn id="1" name="Column1"/>
    <tableColumn id="2" name="Column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10" totalsRowShown="0" headerRowDxfId="173" dataDxfId="171" headerRowBorderDxfId="172" tableBorderDxfId="170">
  <autoFilter ref="A1:E10"/>
  <tableColumns count="5">
    <tableColumn id="1" name="Column1" dataDxfId="169"/>
    <tableColumn id="2" name="Column2" dataDxfId="168"/>
    <tableColumn id="3" name="Column3" dataDxfId="167"/>
    <tableColumn id="4" name="Column4" dataDxfId="166"/>
    <tableColumn id="5" name="Column5" dataDxfId="165"/>
  </tableColumns>
  <tableStyleInfo name="TableStyleMedium2" showFirstColumn="0" showLastColumn="0" showRowStripes="1" showColumnStripes="0"/>
</table>
</file>

<file path=xl/tables/table20.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1.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2.xml><?xml version="1.0" encoding="utf-8"?>
<table xmlns="http://schemas.openxmlformats.org/spreadsheetml/2006/main" id="24" name="Table24" displayName="Table24" ref="A1:C4" totalsRowShown="0" headerRowDxfId="15" headerRowBorderDxfId="14" tableBorderDxfId="13" totalsRowBorderDxfId="12">
  <autoFilter ref="A1:C4"/>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3.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4.xml><?xml version="1.0" encoding="utf-8"?>
<table xmlns="http://schemas.openxmlformats.org/spreadsheetml/2006/main" id="28" name="Table28" displayName="Table28" ref="A1:B7" totalsRowShown="0" headerRowDxfId="4" headerRowBorderDxfId="3" tableBorderDxfId="2">
  <autoFilter ref="A1:B7"/>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F9" totalsRowShown="0" headerRowDxfId="164">
  <autoFilter ref="A1:F9"/>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N16" totalsRowShown="0" headerRowDxfId="163" dataDxfId="161" headerRowBorderDxfId="162" tableBorderDxfId="160">
  <autoFilter ref="A1:N16"/>
  <tableColumns count="14">
    <tableColumn id="1" name="Column1" dataDxfId="159"/>
    <tableColumn id="3" name="Column3" dataDxfId="158"/>
    <tableColumn id="4" name="Column4" dataDxfId="157"/>
    <tableColumn id="5" name="Column5" dataDxfId="156"/>
    <tableColumn id="6" name="Column6" dataDxfId="155"/>
    <tableColumn id="7" name="Column7" dataDxfId="154"/>
    <tableColumn id="8" name="Column8" dataDxfId="153"/>
    <tableColumn id="9" name="Column9" dataDxfId="152"/>
    <tableColumn id="10" name="Column10" dataDxfId="151"/>
    <tableColumn id="12" name="Column12" dataDxfId="150"/>
    <tableColumn id="13" name="Column13" dataDxfId="149"/>
    <tableColumn id="14" name="Column14" dataDxfId="148"/>
    <tableColumn id="15" name="Column15" dataDxfId="147"/>
    <tableColumn id="16" name="Column16" dataDxfId="146"/>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K6" totalsRowShown="0" headerRowDxfId="145" headerRowBorderDxfId="144" tableBorderDxfId="143" totalsRowBorderDxfId="142">
  <autoFilter ref="A1:K6"/>
  <tableColumns count="11">
    <tableColumn id="1" name="Column1" dataDxfId="141"/>
    <tableColumn id="3" name="Column3" dataDxfId="140"/>
    <tableColumn id="4" name="Column4" dataDxfId="139"/>
    <tableColumn id="5" name="Column5" dataDxfId="138"/>
    <tableColumn id="6" name="Column6" dataDxfId="137"/>
    <tableColumn id="8" name="Column8" dataDxfId="136"/>
    <tableColumn id="9" name="Column9" dataDxfId="135"/>
    <tableColumn id="10" name="Column10" dataDxfId="134"/>
    <tableColumn id="11" name="Column11" dataDxfId="133"/>
    <tableColumn id="12" name="Column12" dataDxfId="132"/>
    <tableColumn id="13" name="Column13" dataDxfId="131"/>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J7" totalsRowShown="0" headerRowDxfId="130" dataDxfId="128" headerRowBorderDxfId="129" tableBorderDxfId="127" totalsRowBorderDxfId="126">
  <autoFilter ref="A1:J7"/>
  <tableColumns count="10">
    <tableColumn id="1" name="Column1" dataDxfId="125"/>
    <tableColumn id="3" name="Column3" dataDxfId="124"/>
    <tableColumn id="4" name="Column4" dataDxfId="123"/>
    <tableColumn id="5" name="Column5" dataDxfId="122"/>
    <tableColumn id="6" name="Column6" dataDxfId="121"/>
    <tableColumn id="8" name="Column8" dataDxfId="120"/>
    <tableColumn id="9" name="Column9" dataDxfId="119"/>
    <tableColumn id="10" name="Column10" dataDxfId="118"/>
    <tableColumn id="11" name="Column11" dataDxfId="117"/>
    <tableColumn id="12" name="Column12" dataDxfId="116"/>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A1:I8" totalsRowShown="0" headerRowDxfId="115" headerRowBorderDxfId="114" tableBorderDxfId="113">
  <autoFilter ref="A1:I8"/>
  <tableColumns count="9">
    <tableColumn id="1" name="Column1"/>
    <tableColumn id="3" name="Column3"/>
    <tableColumn id="4" name="Column4"/>
    <tableColumn id="5" name="Column5"/>
    <tableColumn id="6" name="Column6"/>
    <tableColumn id="7" name="Column7"/>
    <tableColumn id="9" name="Column9"/>
    <tableColumn id="10" name="Column10"/>
    <tableColumn id="11" name="Column11"/>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112" headerRowBorderDxfId="111" tableBorderDxfId="110">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6" totalsRowShown="0" headerRowDxfId="109" dataDxfId="107" headerRowBorderDxfId="108" tableBorderDxfId="106">
  <autoFilter ref="A1:G6"/>
  <tableColumns count="7">
    <tableColumn id="1" name="رقم الاجتماع" dataDxfId="105"/>
    <tableColumn id="2" name="تاريخه" dataDxfId="104"/>
    <tableColumn id="3" name="عدد الحاضرين" dataDxfId="103"/>
    <tableColumn id="4" name="الجهة الطالبة _x000a_(   )الوزارة، _x000a_(   ) مجلس الإدارة، 25_x000a_(   ) 25٪ من الجمعية العمومية" dataDxfId="102"/>
    <tableColumn id="5" name="سبب الاجتماع" dataDxfId="101"/>
    <tableColumn id="6" name="تم إرفاق المحضر_x000a_(نعم/لا)" dataDxfId="100"/>
    <tableColumn id="7" name="ملاحظات" dataDxfId="9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goo.gl/maps/jQCuKfUNJaw" TargetMode="Externa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alman3@hotmail.com" TargetMode="External"/><Relationship Id="rId3" Type="http://schemas.openxmlformats.org/officeDocument/2006/relationships/hyperlink" Target="mailto:mashailfk@icloud.com" TargetMode="External"/><Relationship Id="rId7" Type="http://schemas.openxmlformats.org/officeDocument/2006/relationships/hyperlink" Target="mailto:abdfaisalabd@gmail.com" TargetMode="External"/><Relationship Id="rId2" Type="http://schemas.openxmlformats.org/officeDocument/2006/relationships/hyperlink" Target="mailto:dr.zibin@hotmail.com" TargetMode="External"/><Relationship Id="rId1" Type="http://schemas.openxmlformats.org/officeDocument/2006/relationships/hyperlink" Target="mailto:ALJOHARAFK@GMAIL.COM" TargetMode="External"/><Relationship Id="rId6" Type="http://schemas.openxmlformats.org/officeDocument/2006/relationships/hyperlink" Target="mailto:noura.faisal3@gmail.com" TargetMode="External"/><Relationship Id="rId5" Type="http://schemas.openxmlformats.org/officeDocument/2006/relationships/hyperlink" Target="mailto:alanoudfk50@gmail.com" TargetMode="External"/><Relationship Id="rId4" Type="http://schemas.openxmlformats.org/officeDocument/2006/relationships/hyperlink" Target="mailto:noura.fk@icloud.com"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9"/>
  <sheetViews>
    <sheetView rightToLeft="1" tabSelected="1" workbookViewId="0">
      <selection activeCell="B32" sqref="B32"/>
    </sheetView>
  </sheetViews>
  <sheetFormatPr defaultColWidth="11" defaultRowHeight="15" x14ac:dyDescent="0.25"/>
  <cols>
    <col min="2" max="2" width="21.42578125" bestFit="1" customWidth="1"/>
    <col min="3" max="3" width="52.42578125" customWidth="1"/>
  </cols>
  <sheetData>
    <row r="9" spans="2:3" ht="28.5" x14ac:dyDescent="0.45">
      <c r="B9" s="138" t="s">
        <v>267</v>
      </c>
      <c r="C9" t="s">
        <v>268</v>
      </c>
    </row>
  </sheetData>
  <phoneticPr fontId="2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view="pageLayout" zoomScale="47" zoomScaleNormal="90" zoomScalePageLayoutView="47" workbookViewId="0">
      <selection activeCell="H11" sqref="H11"/>
    </sheetView>
  </sheetViews>
  <sheetFormatPr defaultColWidth="8.85546875" defaultRowHeight="15" x14ac:dyDescent="0.25"/>
  <cols>
    <col min="1" max="1" width="12" customWidth="1"/>
    <col min="3" max="3" width="13.85546875" customWidth="1"/>
    <col min="4" max="4" width="48.42578125" customWidth="1"/>
    <col min="5" max="5" width="16.140625" customWidth="1"/>
    <col min="6" max="6" width="16.85546875" customWidth="1"/>
    <col min="7" max="7" width="12.85546875" customWidth="1"/>
  </cols>
  <sheetData>
    <row r="1" spans="1:8" ht="81.75" thickBot="1" x14ac:dyDescent="0.3">
      <c r="A1" s="19" t="s">
        <v>34</v>
      </c>
      <c r="B1" s="20" t="s">
        <v>35</v>
      </c>
      <c r="C1" s="20" t="s">
        <v>36</v>
      </c>
      <c r="D1" s="20" t="s">
        <v>38</v>
      </c>
      <c r="E1" s="20" t="s">
        <v>37</v>
      </c>
      <c r="F1" s="20" t="s">
        <v>39</v>
      </c>
      <c r="G1" s="20" t="s">
        <v>33</v>
      </c>
    </row>
    <row r="2" spans="1:8" ht="20.25" x14ac:dyDescent="0.25">
      <c r="A2" s="21"/>
      <c r="B2" s="22"/>
      <c r="C2" s="22"/>
      <c r="D2" s="22"/>
      <c r="E2" s="22"/>
      <c r="F2" s="22"/>
      <c r="G2" s="22"/>
    </row>
    <row r="3" spans="1:8" ht="20.25" x14ac:dyDescent="0.25">
      <c r="A3" s="21"/>
      <c r="B3" s="22"/>
      <c r="C3" s="22"/>
      <c r="D3" s="22"/>
      <c r="E3" s="22"/>
      <c r="F3" s="22"/>
      <c r="G3" s="22"/>
    </row>
    <row r="4" spans="1:8" ht="20.25" x14ac:dyDescent="0.25">
      <c r="A4" s="21"/>
      <c r="B4" s="22"/>
      <c r="C4" s="22"/>
      <c r="D4" s="22"/>
      <c r="E4" s="22"/>
      <c r="F4" s="22"/>
      <c r="G4" s="22"/>
    </row>
    <row r="5" spans="1:8" ht="20.25" x14ac:dyDescent="0.25">
      <c r="A5" s="21"/>
      <c r="B5" s="22"/>
      <c r="C5" s="22"/>
      <c r="D5" s="22"/>
      <c r="E5" s="22"/>
      <c r="F5" s="22"/>
      <c r="G5" s="22"/>
    </row>
    <row r="6" spans="1:8" ht="20.25" x14ac:dyDescent="0.25">
      <c r="A6" s="21"/>
      <c r="B6" s="22"/>
      <c r="C6" s="22"/>
      <c r="D6" s="22"/>
      <c r="E6" s="22"/>
      <c r="F6" s="22"/>
      <c r="G6" s="22"/>
    </row>
    <row r="11" spans="1:8" x14ac:dyDescent="0.25">
      <c r="H11" t="s">
        <v>287</v>
      </c>
    </row>
  </sheetData>
  <phoneticPr fontId="22"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rightToLeft="1" zoomScale="88" zoomScaleNormal="88" workbookViewId="0">
      <selection activeCell="B30" sqref="B30"/>
    </sheetView>
  </sheetViews>
  <sheetFormatPr defaultColWidth="8.85546875" defaultRowHeight="15" x14ac:dyDescent="0.25"/>
  <cols>
    <col min="1" max="1" width="20.7109375" customWidth="1"/>
    <col min="2" max="2" width="31" style="147" customWidth="1"/>
    <col min="3" max="3" width="13.5703125" customWidth="1"/>
    <col min="4" max="4" width="116.140625" customWidth="1"/>
    <col min="5" max="5" width="25.5703125" customWidth="1"/>
  </cols>
  <sheetData>
    <row r="1" spans="1:5" ht="21.75" x14ac:dyDescent="0.5">
      <c r="A1" s="197" t="s">
        <v>45</v>
      </c>
      <c r="B1" s="197"/>
      <c r="C1" s="197"/>
      <c r="D1" s="197"/>
      <c r="E1" s="197"/>
    </row>
    <row r="2" spans="1:5" ht="20.25" x14ac:dyDescent="0.25">
      <c r="A2" s="53" t="s">
        <v>21</v>
      </c>
      <c r="B2" s="154" t="s">
        <v>22</v>
      </c>
      <c r="C2" s="53" t="s">
        <v>23</v>
      </c>
      <c r="D2" s="53" t="s">
        <v>24</v>
      </c>
      <c r="E2" s="53" t="s">
        <v>25</v>
      </c>
    </row>
    <row r="3" spans="1:5" ht="40.5" x14ac:dyDescent="0.25">
      <c r="A3" s="53" t="s">
        <v>40</v>
      </c>
      <c r="B3" s="154" t="s">
        <v>34</v>
      </c>
      <c r="C3" s="53" t="s">
        <v>35</v>
      </c>
      <c r="D3" s="53" t="s">
        <v>41</v>
      </c>
      <c r="E3" s="53" t="s">
        <v>39</v>
      </c>
    </row>
    <row r="4" spans="1:5" ht="40.5" x14ac:dyDescent="0.25">
      <c r="A4" s="53" t="s">
        <v>347</v>
      </c>
      <c r="B4" s="154" t="s">
        <v>42</v>
      </c>
      <c r="C4" s="155">
        <v>43113</v>
      </c>
      <c r="D4" s="52" t="s">
        <v>348</v>
      </c>
      <c r="E4" s="52"/>
    </row>
    <row r="5" spans="1:5" ht="58.5" customHeight="1" x14ac:dyDescent="0.25">
      <c r="A5" s="156" t="s">
        <v>347</v>
      </c>
      <c r="B5" s="156" t="s">
        <v>43</v>
      </c>
      <c r="C5" s="157">
        <v>43453</v>
      </c>
      <c r="D5" s="158" t="s">
        <v>351</v>
      </c>
      <c r="E5" s="5"/>
    </row>
    <row r="6" spans="1:5" ht="58.5" customHeight="1" x14ac:dyDescent="0.25">
      <c r="A6" s="156"/>
      <c r="B6" s="156"/>
      <c r="C6" s="157"/>
      <c r="D6" s="159" t="s">
        <v>350</v>
      </c>
      <c r="E6" s="5"/>
    </row>
    <row r="7" spans="1:5" ht="47.25" customHeight="1" x14ac:dyDescent="0.25">
      <c r="A7" s="156" t="s">
        <v>349</v>
      </c>
      <c r="B7" s="156" t="s">
        <v>354</v>
      </c>
      <c r="C7" s="160" t="s">
        <v>353</v>
      </c>
      <c r="D7" s="160" t="s">
        <v>352</v>
      </c>
      <c r="E7" s="160"/>
    </row>
    <row r="8" spans="1:5" ht="26.25" customHeight="1" x14ac:dyDescent="0.25">
      <c r="A8" s="156" t="s">
        <v>349</v>
      </c>
      <c r="B8" s="156" t="s">
        <v>44</v>
      </c>
      <c r="C8" s="157">
        <v>43390</v>
      </c>
      <c r="D8" s="5" t="s">
        <v>355</v>
      </c>
      <c r="E8" s="5"/>
    </row>
    <row r="9" spans="1:5" x14ac:dyDescent="0.25">
      <c r="A9" s="156"/>
      <c r="B9" s="156" t="s">
        <v>44</v>
      </c>
      <c r="C9" s="5"/>
      <c r="D9" s="5" t="s">
        <v>356</v>
      </c>
      <c r="E9" s="5"/>
    </row>
    <row r="10" spans="1:5" x14ac:dyDescent="0.25">
      <c r="A10" s="5"/>
      <c r="B10" s="160"/>
      <c r="C10" s="5"/>
      <c r="D10" s="5" t="s">
        <v>357</v>
      </c>
      <c r="E10" s="5"/>
    </row>
    <row r="11" spans="1:5" x14ac:dyDescent="0.25">
      <c r="A11" s="5"/>
      <c r="B11" s="160"/>
      <c r="C11" s="5"/>
      <c r="D11" s="5" t="s">
        <v>358</v>
      </c>
      <c r="E11" s="5"/>
    </row>
    <row r="12" spans="1:5" x14ac:dyDescent="0.25">
      <c r="A12" s="5"/>
      <c r="B12" s="160"/>
      <c r="C12" s="5"/>
      <c r="D12" s="5" t="s">
        <v>359</v>
      </c>
      <c r="E12" s="5"/>
    </row>
    <row r="13" spans="1:5" x14ac:dyDescent="0.25">
      <c r="A13" s="5"/>
      <c r="B13" s="160"/>
      <c r="C13" s="5"/>
      <c r="D13" s="5" t="s">
        <v>360</v>
      </c>
      <c r="E13" s="5"/>
    </row>
    <row r="14" spans="1:5" x14ac:dyDescent="0.25">
      <c r="A14" s="5" t="s">
        <v>21</v>
      </c>
      <c r="B14" s="160" t="s">
        <v>22</v>
      </c>
      <c r="C14" s="5" t="s">
        <v>23</v>
      </c>
      <c r="D14" s="5" t="s">
        <v>24</v>
      </c>
      <c r="E14" s="5" t="s">
        <v>25</v>
      </c>
    </row>
    <row r="15" spans="1:5" x14ac:dyDescent="0.25">
      <c r="A15" s="5"/>
      <c r="B15" s="160"/>
      <c r="C15" s="5"/>
      <c r="D15" s="5"/>
      <c r="E15" s="5"/>
    </row>
    <row r="16" spans="1:5" x14ac:dyDescent="0.25">
      <c r="A16" s="5" t="s">
        <v>361</v>
      </c>
      <c r="B16" s="160" t="s">
        <v>354</v>
      </c>
      <c r="C16" s="157">
        <v>43235</v>
      </c>
      <c r="D16" s="5" t="s">
        <v>362</v>
      </c>
      <c r="E16" s="5"/>
    </row>
    <row r="17" spans="1:5" x14ac:dyDescent="0.25">
      <c r="A17" s="5"/>
      <c r="B17" s="160"/>
      <c r="C17" s="5"/>
      <c r="D17" s="5" t="s">
        <v>363</v>
      </c>
      <c r="E17" s="5"/>
    </row>
    <row r="18" spans="1:5" x14ac:dyDescent="0.25">
      <c r="A18" s="5"/>
      <c r="B18" s="160"/>
      <c r="C18" s="5"/>
      <c r="D18" s="5" t="s">
        <v>364</v>
      </c>
      <c r="E18" s="5"/>
    </row>
    <row r="19" spans="1:5" x14ac:dyDescent="0.25">
      <c r="A19" s="5"/>
      <c r="B19" s="160"/>
      <c r="C19" s="5"/>
      <c r="D19" s="5" t="s">
        <v>365</v>
      </c>
      <c r="E19" s="5"/>
    </row>
    <row r="20" spans="1:5" x14ac:dyDescent="0.25">
      <c r="A20" s="5"/>
      <c r="B20" s="160"/>
      <c r="C20" s="5"/>
      <c r="D20" s="5" t="s">
        <v>366</v>
      </c>
      <c r="E20" s="5"/>
    </row>
    <row r="21" spans="1:5" x14ac:dyDescent="0.25">
      <c r="A21" s="5"/>
      <c r="B21" s="160"/>
      <c r="C21" s="5"/>
      <c r="D21" s="5"/>
      <c r="E21" s="5"/>
    </row>
    <row r="22" spans="1:5" x14ac:dyDescent="0.25">
      <c r="A22" s="5"/>
      <c r="B22" s="160" t="s">
        <v>43</v>
      </c>
      <c r="C22" s="157">
        <v>43401</v>
      </c>
      <c r="D22" s="5" t="s">
        <v>367</v>
      </c>
      <c r="E22" s="5"/>
    </row>
    <row r="23" spans="1:5" x14ac:dyDescent="0.25">
      <c r="A23" s="5"/>
      <c r="B23" s="160"/>
      <c r="C23" s="5"/>
      <c r="D23" s="5" t="s">
        <v>368</v>
      </c>
      <c r="E23" s="5"/>
    </row>
    <row r="24" spans="1:5" x14ac:dyDescent="0.25">
      <c r="A24" s="5"/>
      <c r="B24" s="160"/>
      <c r="C24" s="5"/>
      <c r="D24" s="5" t="s">
        <v>369</v>
      </c>
      <c r="E24" s="5"/>
    </row>
    <row r="25" spans="1:5" x14ac:dyDescent="0.25">
      <c r="A25" s="5"/>
      <c r="B25" s="160"/>
      <c r="C25" s="5"/>
      <c r="D25" s="5"/>
      <c r="E25" s="5"/>
    </row>
    <row r="26" spans="1:5" x14ac:dyDescent="0.25">
      <c r="A26" s="5"/>
      <c r="B26" s="160"/>
      <c r="C26" s="5"/>
      <c r="D26" s="5"/>
      <c r="E26" s="5"/>
    </row>
    <row r="27" spans="1:5" x14ac:dyDescent="0.25">
      <c r="A27" s="5"/>
      <c r="B27" s="160"/>
      <c r="C27" s="5"/>
      <c r="D27" s="5"/>
      <c r="E27" s="5"/>
    </row>
    <row r="28" spans="1:5" x14ac:dyDescent="0.25">
      <c r="A28" s="5"/>
      <c r="B28" s="160"/>
      <c r="C28" s="5"/>
      <c r="D28" s="5"/>
      <c r="E28" s="5"/>
    </row>
  </sheetData>
  <mergeCells count="1">
    <mergeCell ref="A1:E1"/>
  </mergeCells>
  <pageMargins left="0.7" right="0.7" top="0.75" bottom="0.75" header="0.3" footer="0.3"/>
  <pageSetup paperSize="9" orientation="portrait" horizontalDpi="4294967293" verticalDpi="4294967293"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rightToLeft="1" zoomScale="55" workbookViewId="0">
      <selection activeCell="B5" sqref="B5"/>
    </sheetView>
  </sheetViews>
  <sheetFormatPr defaultColWidth="8.85546875" defaultRowHeight="15" x14ac:dyDescent="0.25"/>
  <cols>
    <col min="1" max="1" width="7.5703125" customWidth="1"/>
    <col min="2" max="2" width="17" customWidth="1"/>
    <col min="3" max="3" width="97.28515625" customWidth="1"/>
    <col min="4" max="4" width="19.140625" customWidth="1"/>
    <col min="5" max="5" width="19.5703125" customWidth="1"/>
    <col min="6" max="6" width="21.42578125" customWidth="1"/>
  </cols>
  <sheetData>
    <row r="1" spans="1:18" ht="40.5" x14ac:dyDescent="0.25">
      <c r="A1" s="162" t="s">
        <v>21</v>
      </c>
      <c r="B1" s="163" t="s">
        <v>22</v>
      </c>
      <c r="C1" s="163" t="s">
        <v>23</v>
      </c>
      <c r="D1" s="163" t="s">
        <v>24</v>
      </c>
      <c r="E1" s="163" t="s">
        <v>25</v>
      </c>
      <c r="F1" s="164" t="s">
        <v>51</v>
      </c>
      <c r="G1" s="163" t="s">
        <v>63</v>
      </c>
      <c r="H1" s="163" t="s">
        <v>64</v>
      </c>
      <c r="I1" s="163" t="s">
        <v>65</v>
      </c>
      <c r="J1" s="163" t="s">
        <v>66</v>
      </c>
      <c r="K1" s="163" t="s">
        <v>67</v>
      </c>
      <c r="L1" s="163" t="s">
        <v>68</v>
      </c>
      <c r="M1" s="163" t="s">
        <v>69</v>
      </c>
      <c r="N1" s="163" t="s">
        <v>70</v>
      </c>
      <c r="O1" s="163" t="s">
        <v>71</v>
      </c>
      <c r="P1" s="163" t="s">
        <v>72</v>
      </c>
      <c r="Q1" s="163" t="s">
        <v>378</v>
      </c>
    </row>
    <row r="2" spans="1:18" ht="69.75" x14ac:dyDescent="0.35">
      <c r="A2" s="161" t="s">
        <v>34</v>
      </c>
      <c r="B2" s="161" t="s">
        <v>35</v>
      </c>
      <c r="C2" s="161" t="s">
        <v>87</v>
      </c>
      <c r="D2" s="161" t="s">
        <v>88</v>
      </c>
      <c r="E2" s="161" t="s">
        <v>89</v>
      </c>
      <c r="F2" s="161" t="s">
        <v>39</v>
      </c>
      <c r="G2" s="165"/>
      <c r="H2" s="165"/>
      <c r="I2" s="165"/>
      <c r="J2" s="165"/>
      <c r="K2" s="165"/>
      <c r="L2" s="165"/>
      <c r="M2" s="165"/>
      <c r="N2" s="165"/>
      <c r="O2" s="165"/>
      <c r="P2" s="165"/>
      <c r="Q2" s="165"/>
      <c r="R2" s="165"/>
    </row>
    <row r="3" spans="1:18" ht="336.75" customHeight="1" x14ac:dyDescent="0.35">
      <c r="A3" s="166">
        <v>1</v>
      </c>
      <c r="B3" s="167">
        <v>43109</v>
      </c>
      <c r="C3" s="166" t="s">
        <v>379</v>
      </c>
      <c r="D3" s="166" t="s">
        <v>380</v>
      </c>
      <c r="E3" s="166"/>
      <c r="F3" s="166" t="s">
        <v>290</v>
      </c>
      <c r="G3" s="165"/>
      <c r="H3" s="165"/>
      <c r="I3" s="165"/>
      <c r="J3" s="165"/>
      <c r="K3" s="165"/>
      <c r="L3" s="165"/>
      <c r="M3" s="165"/>
      <c r="N3" s="165"/>
      <c r="O3" s="165"/>
      <c r="P3" s="165"/>
      <c r="Q3" s="165"/>
      <c r="R3" s="165"/>
    </row>
    <row r="4" spans="1:18" ht="122.25" customHeight="1" x14ac:dyDescent="0.35">
      <c r="A4" s="165">
        <v>2</v>
      </c>
      <c r="B4" s="168">
        <v>43152</v>
      </c>
      <c r="C4" s="169" t="s">
        <v>381</v>
      </c>
      <c r="D4" s="165"/>
      <c r="E4" s="165"/>
      <c r="F4" s="165" t="s">
        <v>290</v>
      </c>
      <c r="G4" s="165"/>
      <c r="H4" s="165"/>
      <c r="I4" s="165"/>
      <c r="J4" s="165"/>
      <c r="K4" s="165"/>
      <c r="L4" s="165"/>
      <c r="M4" s="165"/>
      <c r="N4" s="165"/>
      <c r="O4" s="165"/>
      <c r="P4" s="165"/>
      <c r="Q4" s="165"/>
      <c r="R4" s="165"/>
    </row>
    <row r="5" spans="1:18" ht="87.75" customHeight="1" x14ac:dyDescent="0.35">
      <c r="A5" s="165">
        <v>3</v>
      </c>
      <c r="B5" s="168">
        <v>43179</v>
      </c>
      <c r="C5" s="169" t="s">
        <v>382</v>
      </c>
      <c r="D5" s="165" t="s">
        <v>383</v>
      </c>
      <c r="E5" s="165"/>
      <c r="F5" s="165" t="s">
        <v>290</v>
      </c>
      <c r="G5" s="165"/>
      <c r="H5" s="165"/>
      <c r="I5" s="165"/>
      <c r="J5" s="165"/>
      <c r="K5" s="165"/>
      <c r="L5" s="165"/>
      <c r="M5" s="165"/>
      <c r="N5" s="165"/>
      <c r="O5" s="165"/>
      <c r="P5" s="165"/>
      <c r="Q5" s="165"/>
      <c r="R5" s="165"/>
    </row>
    <row r="6" spans="1:18" ht="63" customHeight="1" x14ac:dyDescent="0.35">
      <c r="A6" s="165">
        <v>4</v>
      </c>
      <c r="B6" s="168">
        <v>43233</v>
      </c>
      <c r="C6" s="169" t="s">
        <v>384</v>
      </c>
      <c r="D6" s="165" t="s">
        <v>385</v>
      </c>
      <c r="E6" s="165"/>
      <c r="F6" s="165" t="s">
        <v>290</v>
      </c>
      <c r="G6" s="165"/>
      <c r="H6" s="165"/>
      <c r="I6" s="165"/>
      <c r="J6" s="165"/>
      <c r="K6" s="165"/>
      <c r="L6" s="165"/>
      <c r="M6" s="165"/>
      <c r="N6" s="165"/>
      <c r="O6" s="165"/>
      <c r="P6" s="165"/>
      <c r="Q6" s="165"/>
      <c r="R6" s="165"/>
    </row>
    <row r="7" spans="1:18" ht="115.5" customHeight="1" x14ac:dyDescent="0.35">
      <c r="A7" s="165">
        <v>5</v>
      </c>
      <c r="B7" s="168">
        <v>43397</v>
      </c>
      <c r="C7" s="169" t="s">
        <v>386</v>
      </c>
      <c r="D7" s="165" t="s">
        <v>387</v>
      </c>
      <c r="E7" s="165"/>
      <c r="F7" s="165" t="s">
        <v>290</v>
      </c>
      <c r="G7" s="165"/>
      <c r="H7" s="165"/>
      <c r="I7" s="165"/>
      <c r="J7" s="165"/>
      <c r="K7" s="165"/>
      <c r="L7" s="165"/>
      <c r="M7" s="165"/>
      <c r="N7" s="165"/>
      <c r="O7" s="165"/>
      <c r="P7" s="165"/>
      <c r="Q7" s="165"/>
      <c r="R7" s="165"/>
    </row>
    <row r="8" spans="1:18" ht="21.75" x14ac:dyDescent="0.35">
      <c r="A8" s="165">
        <v>6</v>
      </c>
      <c r="B8" s="165" t="s">
        <v>389</v>
      </c>
      <c r="C8" s="170" t="s">
        <v>393</v>
      </c>
      <c r="D8" s="165" t="s">
        <v>385</v>
      </c>
      <c r="E8" s="165"/>
      <c r="F8" s="165"/>
      <c r="G8" s="165"/>
      <c r="H8" s="165"/>
      <c r="I8" s="165"/>
      <c r="J8" s="165"/>
      <c r="K8" s="165"/>
      <c r="L8" s="165"/>
      <c r="M8" s="165"/>
      <c r="N8" s="165"/>
      <c r="O8" s="165"/>
      <c r="P8" s="165"/>
      <c r="Q8" s="165"/>
      <c r="R8" s="165"/>
    </row>
    <row r="9" spans="1:18" ht="21.75" x14ac:dyDescent="0.35">
      <c r="A9" s="165"/>
      <c r="B9" s="165"/>
      <c r="C9" s="170" t="s">
        <v>394</v>
      </c>
      <c r="D9" s="165"/>
      <c r="E9" s="165"/>
      <c r="F9" s="165"/>
      <c r="G9" s="165"/>
      <c r="H9" s="165"/>
      <c r="I9" s="165"/>
      <c r="J9" s="165"/>
      <c r="K9" s="165"/>
      <c r="L9" s="165"/>
      <c r="M9" s="165"/>
      <c r="N9" s="165"/>
      <c r="O9" s="165"/>
      <c r="P9" s="165"/>
      <c r="Q9" s="165"/>
      <c r="R9" s="165"/>
    </row>
    <row r="10" spans="1:18" ht="21.75" x14ac:dyDescent="0.35">
      <c r="A10" s="165"/>
      <c r="B10" s="165"/>
      <c r="C10" s="170" t="s">
        <v>395</v>
      </c>
      <c r="D10" s="165"/>
      <c r="E10" s="165"/>
      <c r="F10" s="165"/>
      <c r="G10" s="165"/>
      <c r="H10" s="165"/>
      <c r="I10" s="165"/>
      <c r="J10" s="165"/>
      <c r="K10" s="165"/>
      <c r="L10" s="165"/>
      <c r="M10" s="165"/>
      <c r="N10" s="165"/>
      <c r="O10" s="165"/>
      <c r="P10" s="165"/>
      <c r="Q10" s="165"/>
      <c r="R10" s="165"/>
    </row>
    <row r="11" spans="1:18" ht="21.75" x14ac:dyDescent="0.35">
      <c r="A11" s="165"/>
      <c r="B11" s="165"/>
      <c r="C11" s="170" t="s">
        <v>396</v>
      </c>
      <c r="D11" s="165"/>
      <c r="E11" s="165"/>
      <c r="F11" s="165" t="s">
        <v>290</v>
      </c>
      <c r="G11" s="165"/>
      <c r="H11" s="165"/>
      <c r="I11" s="165"/>
      <c r="J11" s="165"/>
      <c r="K11" s="165"/>
      <c r="L11" s="165"/>
      <c r="M11" s="165"/>
      <c r="N11" s="165"/>
      <c r="O11" s="165"/>
      <c r="P11" s="165"/>
      <c r="Q11" s="165"/>
      <c r="R11" s="165"/>
    </row>
    <row r="12" spans="1:18" ht="21.75" x14ac:dyDescent="0.35">
      <c r="A12" s="165"/>
      <c r="B12" s="165"/>
      <c r="C12" s="170" t="s">
        <v>397</v>
      </c>
      <c r="D12" s="165"/>
      <c r="E12" s="165"/>
      <c r="F12" s="165"/>
      <c r="G12" s="165"/>
      <c r="H12" s="165"/>
      <c r="I12" s="165"/>
      <c r="J12" s="165"/>
      <c r="K12" s="165"/>
      <c r="L12" s="165"/>
      <c r="M12" s="165"/>
      <c r="N12" s="165"/>
      <c r="O12" s="165"/>
      <c r="P12" s="165"/>
      <c r="Q12" s="165"/>
      <c r="R12" s="165"/>
    </row>
    <row r="13" spans="1:18" ht="21.75" x14ac:dyDescent="0.35">
      <c r="A13" s="165"/>
      <c r="B13" s="165"/>
      <c r="C13" s="170" t="s">
        <v>398</v>
      </c>
      <c r="D13" s="165"/>
      <c r="E13" s="165"/>
      <c r="F13" s="165"/>
      <c r="G13" s="165"/>
      <c r="H13" s="165"/>
      <c r="I13" s="165"/>
      <c r="J13" s="165"/>
      <c r="K13" s="165"/>
      <c r="L13" s="165"/>
      <c r="M13" s="165"/>
      <c r="N13" s="165"/>
      <c r="O13" s="165"/>
      <c r="P13" s="165"/>
      <c r="Q13" s="165"/>
      <c r="R13" s="165"/>
    </row>
    <row r="14" spans="1:18" ht="21.75" x14ac:dyDescent="0.35">
      <c r="A14" s="165"/>
      <c r="B14" s="165"/>
      <c r="C14" s="170" t="s">
        <v>399</v>
      </c>
      <c r="D14" s="165"/>
      <c r="E14" s="165"/>
      <c r="F14" s="165"/>
      <c r="G14" s="165"/>
      <c r="H14" s="165"/>
      <c r="I14" s="165"/>
      <c r="J14" s="165"/>
      <c r="K14" s="165"/>
      <c r="L14" s="165"/>
      <c r="M14" s="165"/>
      <c r="N14" s="165"/>
      <c r="O14" s="165"/>
      <c r="P14" s="165"/>
      <c r="Q14" s="165"/>
      <c r="R14" s="165"/>
    </row>
    <row r="15" spans="1:18" ht="21.75" x14ac:dyDescent="0.35">
      <c r="A15" s="165"/>
      <c r="B15" s="165"/>
      <c r="C15" s="170" t="s">
        <v>400</v>
      </c>
      <c r="D15" s="165"/>
      <c r="E15" s="165"/>
      <c r="F15" s="165"/>
      <c r="G15" s="165"/>
      <c r="H15" s="165"/>
      <c r="I15" s="165"/>
      <c r="J15" s="165"/>
      <c r="K15" s="165"/>
      <c r="L15" s="165"/>
      <c r="M15" s="165"/>
      <c r="N15" s="165"/>
      <c r="O15" s="165"/>
      <c r="P15" s="165"/>
      <c r="Q15" s="165"/>
      <c r="R15" s="165"/>
    </row>
    <row r="16" spans="1:18" ht="21" x14ac:dyDescent="0.35">
      <c r="A16" s="165"/>
      <c r="B16" s="165"/>
      <c r="C16" s="171" t="s">
        <v>388</v>
      </c>
      <c r="D16" s="165"/>
      <c r="E16" s="165"/>
      <c r="F16" s="165"/>
      <c r="G16" s="165"/>
      <c r="H16" s="165"/>
      <c r="I16" s="165"/>
      <c r="J16" s="165"/>
      <c r="K16" s="165"/>
      <c r="L16" s="165"/>
      <c r="M16" s="165"/>
      <c r="N16" s="165"/>
      <c r="O16" s="165"/>
      <c r="P16" s="165"/>
      <c r="Q16" s="165"/>
      <c r="R16" s="165"/>
    </row>
    <row r="17" spans="1:18" ht="21" x14ac:dyDescent="0.35">
      <c r="A17" s="165"/>
      <c r="B17" s="165"/>
      <c r="C17" s="165"/>
      <c r="D17" s="165"/>
      <c r="E17" s="165"/>
      <c r="F17" s="165"/>
      <c r="G17" s="165"/>
      <c r="H17" s="165"/>
      <c r="I17" s="165"/>
      <c r="J17" s="165"/>
      <c r="K17" s="165"/>
      <c r="L17" s="165"/>
      <c r="M17" s="165"/>
      <c r="N17" s="165"/>
      <c r="O17" s="165"/>
      <c r="P17" s="165"/>
      <c r="Q17" s="165"/>
      <c r="R17" s="165"/>
    </row>
    <row r="18" spans="1:18" ht="21" x14ac:dyDescent="0.35">
      <c r="A18" s="165"/>
      <c r="B18" s="165"/>
      <c r="C18" s="165"/>
      <c r="D18" s="165"/>
      <c r="E18" s="165"/>
      <c r="F18" s="165"/>
      <c r="G18" s="165"/>
      <c r="H18" s="165"/>
      <c r="I18" s="165"/>
      <c r="J18" s="165"/>
      <c r="K18" s="165"/>
      <c r="L18" s="165"/>
      <c r="M18" s="165"/>
      <c r="N18" s="165"/>
      <c r="O18" s="165"/>
      <c r="P18" s="165"/>
      <c r="Q18" s="165"/>
      <c r="R18" s="165"/>
    </row>
    <row r="19" spans="1:18" ht="21" x14ac:dyDescent="0.35">
      <c r="A19" s="165"/>
      <c r="B19" s="165"/>
      <c r="C19" s="165"/>
      <c r="D19" s="165"/>
      <c r="E19" s="165"/>
      <c r="F19" s="165"/>
      <c r="G19" s="165"/>
      <c r="H19" s="165"/>
      <c r="I19" s="165"/>
      <c r="J19" s="165"/>
      <c r="K19" s="165"/>
      <c r="L19" s="165"/>
      <c r="M19" s="165"/>
      <c r="N19" s="165"/>
      <c r="O19" s="165"/>
      <c r="P19" s="165"/>
      <c r="Q19" s="165"/>
      <c r="R19" s="165"/>
    </row>
    <row r="20" spans="1:18" ht="21" x14ac:dyDescent="0.35">
      <c r="A20" s="165"/>
      <c r="B20" s="165"/>
      <c r="C20" s="165"/>
      <c r="D20" s="165"/>
      <c r="E20" s="165"/>
      <c r="F20" s="165"/>
      <c r="G20" s="165"/>
      <c r="H20" s="165"/>
      <c r="I20" s="165"/>
      <c r="J20" s="165"/>
      <c r="K20" s="165"/>
      <c r="L20" s="165"/>
      <c r="M20" s="165"/>
      <c r="N20" s="165"/>
      <c r="O20" s="165"/>
      <c r="P20" s="165"/>
      <c r="Q20" s="165"/>
      <c r="R20" s="165"/>
    </row>
    <row r="21" spans="1:18" ht="21" x14ac:dyDescent="0.35">
      <c r="A21" s="165"/>
      <c r="B21" s="165"/>
      <c r="C21" s="165"/>
      <c r="D21" s="165"/>
      <c r="E21" s="165"/>
      <c r="F21" s="165"/>
      <c r="G21" s="165"/>
      <c r="H21" s="165"/>
      <c r="I21" s="165"/>
      <c r="J21" s="165"/>
      <c r="K21" s="165"/>
      <c r="L21" s="165"/>
      <c r="M21" s="165"/>
      <c r="N21" s="165"/>
      <c r="O21" s="165"/>
      <c r="P21" s="165"/>
      <c r="Q21" s="165"/>
      <c r="R21" s="165"/>
    </row>
    <row r="22" spans="1:18" ht="21" x14ac:dyDescent="0.35">
      <c r="A22" s="165"/>
      <c r="B22" s="165"/>
      <c r="C22" s="165"/>
      <c r="D22" s="165"/>
      <c r="E22" s="165"/>
      <c r="F22" s="165"/>
      <c r="G22" s="165"/>
      <c r="H22" s="165"/>
      <c r="I22" s="165"/>
      <c r="J22" s="165"/>
      <c r="K22" s="165"/>
      <c r="L22" s="165"/>
      <c r="M22" s="165"/>
      <c r="N22" s="165"/>
      <c r="O22" s="165"/>
      <c r="P22" s="165"/>
      <c r="Q22" s="165"/>
      <c r="R22" s="165"/>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zoomScale="59" workbookViewId="0">
      <selection activeCell="H11" sqref="H11"/>
    </sheetView>
  </sheetViews>
  <sheetFormatPr defaultColWidth="8.85546875" defaultRowHeight="15" x14ac:dyDescent="0.25"/>
  <cols>
    <col min="1" max="2" width="10.42578125" customWidth="1"/>
    <col min="3" max="3" width="18" customWidth="1"/>
    <col min="4" max="4" width="24.42578125" customWidth="1"/>
    <col min="5" max="5" width="13.5703125" customWidth="1"/>
    <col min="6" max="6" width="15.140625" customWidth="1"/>
  </cols>
  <sheetData>
    <row r="1" spans="1:8" ht="44.45" customHeight="1" thickBot="1" x14ac:dyDescent="0.3">
      <c r="A1" s="65" t="s">
        <v>21</v>
      </c>
      <c r="B1" s="65" t="s">
        <v>22</v>
      </c>
      <c r="C1" s="25" t="s">
        <v>23</v>
      </c>
      <c r="D1" s="65" t="s">
        <v>24</v>
      </c>
      <c r="E1" s="65" t="s">
        <v>25</v>
      </c>
      <c r="F1" s="25" t="s">
        <v>51</v>
      </c>
    </row>
    <row r="2" spans="1:8" ht="40.5" x14ac:dyDescent="0.25">
      <c r="A2" s="64" t="s">
        <v>34</v>
      </c>
      <c r="B2" s="64" t="s">
        <v>35</v>
      </c>
      <c r="C2" s="51" t="s">
        <v>90</v>
      </c>
      <c r="D2" s="64" t="s">
        <v>91</v>
      </c>
      <c r="E2" s="64" t="s">
        <v>31</v>
      </c>
      <c r="F2" s="51" t="s">
        <v>32</v>
      </c>
    </row>
    <row r="11" spans="1:8" x14ac:dyDescent="0.25">
      <c r="H11" t="s">
        <v>390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zoomScale="68" workbookViewId="0">
      <selection activeCell="H11" sqref="H11"/>
    </sheetView>
  </sheetViews>
  <sheetFormatPr defaultColWidth="8.85546875" defaultRowHeight="15" x14ac:dyDescent="0.25"/>
  <cols>
    <col min="1" max="1" width="17" customWidth="1"/>
    <col min="2" max="2" width="22.42578125" customWidth="1"/>
    <col min="3" max="3" width="18.85546875" customWidth="1"/>
    <col min="4" max="4" width="19.5703125" customWidth="1"/>
  </cols>
  <sheetData>
    <row r="1" spans="1:8" ht="21" thickBot="1" x14ac:dyDescent="0.3">
      <c r="A1" s="18" t="s">
        <v>21</v>
      </c>
      <c r="B1" s="16" t="s">
        <v>22</v>
      </c>
      <c r="C1" s="16" t="s">
        <v>23</v>
      </c>
      <c r="D1" s="16" t="s">
        <v>24</v>
      </c>
    </row>
    <row r="2" spans="1:8" ht="21" thickBot="1" x14ac:dyDescent="0.3">
      <c r="A2" s="17" t="s">
        <v>92</v>
      </c>
      <c r="B2" s="15" t="s">
        <v>93</v>
      </c>
      <c r="C2" s="15" t="s">
        <v>94</v>
      </c>
      <c r="D2" s="15" t="s">
        <v>95</v>
      </c>
    </row>
    <row r="3" spans="1:8" ht="21" thickBot="1" x14ac:dyDescent="0.3">
      <c r="A3" s="21"/>
      <c r="B3" s="22"/>
      <c r="C3" s="22"/>
      <c r="D3" s="22"/>
    </row>
    <row r="4" spans="1:8" ht="21" thickBot="1" x14ac:dyDescent="0.3">
      <c r="A4" s="67"/>
      <c r="B4" s="66"/>
      <c r="C4" s="66"/>
      <c r="D4" s="66"/>
    </row>
    <row r="5" spans="1:8" ht="21" thickBot="1" x14ac:dyDescent="0.3">
      <c r="A5" s="67"/>
      <c r="B5" s="66"/>
      <c r="C5" s="66"/>
      <c r="D5" s="66"/>
    </row>
    <row r="6" spans="1:8" ht="21" thickBot="1" x14ac:dyDescent="0.3">
      <c r="A6" s="67"/>
      <c r="B6" s="66"/>
      <c r="C6" s="66"/>
      <c r="D6" s="66"/>
    </row>
    <row r="7" spans="1:8" ht="20.25" x14ac:dyDescent="0.25">
      <c r="A7" s="68"/>
      <c r="B7" s="69"/>
      <c r="C7" s="69"/>
      <c r="D7" s="69"/>
    </row>
    <row r="11" spans="1:8" x14ac:dyDescent="0.25">
      <c r="H11" t="s">
        <v>391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topLeftCell="B1" zoomScale="59" workbookViewId="0">
      <selection activeCell="H11" sqref="H11"/>
    </sheetView>
  </sheetViews>
  <sheetFormatPr defaultColWidth="8.85546875" defaultRowHeight="15" x14ac:dyDescent="0.25"/>
  <cols>
    <col min="1" max="1" width="47.42578125" customWidth="1"/>
    <col min="2" max="4" width="17.140625" customWidth="1"/>
    <col min="5" max="5" width="20.42578125" customWidth="1"/>
  </cols>
  <sheetData>
    <row r="1" spans="1:8" ht="112.35" customHeight="1" x14ac:dyDescent="0.25">
      <c r="A1" s="58" t="s">
        <v>21</v>
      </c>
      <c r="B1" s="59" t="s">
        <v>22</v>
      </c>
      <c r="C1" s="59" t="s">
        <v>23</v>
      </c>
      <c r="D1" s="59" t="s">
        <v>24</v>
      </c>
      <c r="E1" s="60" t="s">
        <v>25</v>
      </c>
    </row>
    <row r="2" spans="1:8" ht="121.5" x14ac:dyDescent="0.25">
      <c r="A2" s="55" t="s">
        <v>101</v>
      </c>
      <c r="B2" s="53" t="s">
        <v>96</v>
      </c>
      <c r="C2" s="53" t="s">
        <v>97</v>
      </c>
      <c r="D2" s="53" t="s">
        <v>98</v>
      </c>
      <c r="E2" s="56" t="s">
        <v>99</v>
      </c>
    </row>
    <row r="3" spans="1:8" x14ac:dyDescent="0.25">
      <c r="A3" s="34"/>
      <c r="B3" s="5"/>
      <c r="C3" s="5"/>
      <c r="D3" s="5"/>
      <c r="E3" s="36"/>
    </row>
    <row r="4" spans="1:8" x14ac:dyDescent="0.25">
      <c r="A4" s="39"/>
      <c r="B4" s="6"/>
      <c r="C4" s="6"/>
      <c r="D4" s="6"/>
      <c r="E4" s="40"/>
    </row>
    <row r="11" spans="1:8" x14ac:dyDescent="0.25">
      <c r="H11" t="s">
        <v>390</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topLeftCell="B1" zoomScale="92" workbookViewId="0">
      <selection activeCell="H11" sqref="H11"/>
    </sheetView>
  </sheetViews>
  <sheetFormatPr defaultColWidth="8.85546875" defaultRowHeight="15" x14ac:dyDescent="0.25"/>
  <cols>
    <col min="1" max="1" width="19.140625" customWidth="1"/>
    <col min="2" max="2" width="21" customWidth="1"/>
    <col min="3" max="3" width="18.42578125" customWidth="1"/>
  </cols>
  <sheetData>
    <row r="1" spans="1:8" ht="20.25" x14ac:dyDescent="0.25">
      <c r="A1" s="72" t="s">
        <v>21</v>
      </c>
      <c r="B1" s="72" t="s">
        <v>22</v>
      </c>
      <c r="C1" s="72" t="s">
        <v>23</v>
      </c>
    </row>
    <row r="2" spans="1:8" ht="20.25" x14ac:dyDescent="0.25">
      <c r="A2" s="54" t="s">
        <v>102</v>
      </c>
      <c r="B2" s="54" t="s">
        <v>103</v>
      </c>
      <c r="C2" s="54" t="s">
        <v>104</v>
      </c>
    </row>
    <row r="3" spans="1:8" ht="21" thickBot="1" x14ac:dyDescent="0.3">
      <c r="A3" s="70"/>
      <c r="B3" s="71"/>
      <c r="C3" s="71"/>
    </row>
    <row r="4" spans="1:8" ht="21" thickBot="1" x14ac:dyDescent="0.3">
      <c r="A4" s="70"/>
      <c r="B4" s="71"/>
      <c r="C4" s="71"/>
    </row>
    <row r="5" spans="1:8" ht="20.25" x14ac:dyDescent="0.25">
      <c r="A5" s="73"/>
      <c r="B5" s="74"/>
      <c r="C5" s="74"/>
    </row>
    <row r="11" spans="1:8" x14ac:dyDescent="0.25">
      <c r="H11" t="s">
        <v>390</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78" zoomScaleNormal="80" zoomScalePageLayoutView="80" workbookViewId="0">
      <selection activeCell="B9" sqref="B9"/>
    </sheetView>
  </sheetViews>
  <sheetFormatPr defaultColWidth="8.85546875" defaultRowHeight="15" x14ac:dyDescent="0.25"/>
  <cols>
    <col min="1" max="1" width="27.140625" style="75" customWidth="1"/>
    <col min="2" max="2" width="26.42578125" customWidth="1"/>
    <col min="3" max="3" width="31.42578125" customWidth="1"/>
    <col min="4" max="4" width="22.85546875" customWidth="1"/>
  </cols>
  <sheetData>
    <row r="1" spans="1:4" ht="20.25" x14ac:dyDescent="0.25">
      <c r="A1" s="81" t="s">
        <v>124</v>
      </c>
      <c r="B1" s="81" t="s">
        <v>105</v>
      </c>
      <c r="C1" s="81" t="s">
        <v>121</v>
      </c>
      <c r="D1" s="81" t="s">
        <v>33</v>
      </c>
    </row>
    <row r="2" spans="1:4" ht="20.45" customHeight="1" x14ac:dyDescent="0.25">
      <c r="A2" s="84" t="s">
        <v>106</v>
      </c>
      <c r="B2" s="52" t="s">
        <v>290</v>
      </c>
      <c r="C2" s="78"/>
      <c r="D2" s="57"/>
    </row>
    <row r="3" spans="1:4" ht="20.25" x14ac:dyDescent="0.25">
      <c r="A3" s="84" t="s">
        <v>107</v>
      </c>
      <c r="B3" s="79"/>
      <c r="C3" s="79"/>
      <c r="D3" s="80"/>
    </row>
    <row r="4" spans="1:4" ht="20.25" x14ac:dyDescent="0.25">
      <c r="A4" s="84" t="s">
        <v>122</v>
      </c>
      <c r="B4" s="52" t="s">
        <v>290</v>
      </c>
      <c r="C4" s="52"/>
      <c r="D4" s="57"/>
    </row>
    <row r="5" spans="1:4" ht="20.25" x14ac:dyDescent="0.25">
      <c r="A5" s="84" t="s">
        <v>108</v>
      </c>
      <c r="B5" s="52" t="s">
        <v>290</v>
      </c>
      <c r="C5" s="52"/>
      <c r="D5" s="57"/>
    </row>
    <row r="6" spans="1:4" ht="40.5" x14ac:dyDescent="0.25">
      <c r="A6" s="84" t="s">
        <v>109</v>
      </c>
      <c r="B6" s="52" t="s">
        <v>290</v>
      </c>
      <c r="C6" s="52"/>
      <c r="D6" s="57"/>
    </row>
    <row r="7" spans="1:4" ht="19.7" customHeight="1" x14ac:dyDescent="0.25">
      <c r="A7" s="84" t="s">
        <v>111</v>
      </c>
      <c r="B7" s="52" t="s">
        <v>290</v>
      </c>
      <c r="C7" s="52"/>
      <c r="D7" s="57"/>
    </row>
    <row r="8" spans="1:4" ht="20.25" x14ac:dyDescent="0.25">
      <c r="A8" s="84" t="s">
        <v>123</v>
      </c>
      <c r="B8" s="52"/>
      <c r="C8" s="52"/>
      <c r="D8" s="57"/>
    </row>
    <row r="9" spans="1:4" ht="20.25" x14ac:dyDescent="0.25">
      <c r="A9" s="85" t="s">
        <v>110</v>
      </c>
      <c r="B9" s="62"/>
      <c r="C9" s="62"/>
      <c r="D9" s="63"/>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64" workbookViewId="0">
      <selection activeCell="B3" sqref="B3:D10"/>
    </sheetView>
  </sheetViews>
  <sheetFormatPr defaultColWidth="8.85546875" defaultRowHeight="15" x14ac:dyDescent="0.25"/>
  <cols>
    <col min="1" max="1" width="23.85546875" customWidth="1"/>
    <col min="2" max="2" width="20.140625" customWidth="1"/>
    <col min="3" max="3" width="18.42578125" customWidth="1"/>
    <col min="4" max="4" width="23.140625" customWidth="1"/>
  </cols>
  <sheetData>
    <row r="1" spans="1:4" ht="20.25" x14ac:dyDescent="0.25">
      <c r="A1" t="s">
        <v>21</v>
      </c>
      <c r="B1" s="81" t="s">
        <v>22</v>
      </c>
      <c r="C1" s="81" t="s">
        <v>23</v>
      </c>
      <c r="D1" s="81" t="s">
        <v>24</v>
      </c>
    </row>
    <row r="2" spans="1:4" ht="40.5" x14ac:dyDescent="0.25">
      <c r="B2" s="81" t="s">
        <v>105</v>
      </c>
      <c r="C2" s="81" t="s">
        <v>121</v>
      </c>
      <c r="D2" s="81" t="s">
        <v>33</v>
      </c>
    </row>
    <row r="3" spans="1:4" ht="44.25" thickBot="1" x14ac:dyDescent="0.3">
      <c r="A3" s="76" t="s">
        <v>112</v>
      </c>
      <c r="B3" s="153" t="s">
        <v>290</v>
      </c>
      <c r="C3" s="153" t="s">
        <v>290</v>
      </c>
      <c r="D3" s="153" t="s">
        <v>392</v>
      </c>
    </row>
    <row r="4" spans="1:4" ht="22.5" thickBot="1" x14ac:dyDescent="0.3">
      <c r="A4" s="76" t="s">
        <v>113</v>
      </c>
      <c r="B4" s="153" t="s">
        <v>290</v>
      </c>
      <c r="C4" s="153" t="s">
        <v>290</v>
      </c>
      <c r="D4" s="153"/>
    </row>
    <row r="5" spans="1:4" ht="22.5" thickBot="1" x14ac:dyDescent="0.3">
      <c r="A5" s="76" t="s">
        <v>114</v>
      </c>
      <c r="B5" s="153" t="s">
        <v>290</v>
      </c>
      <c r="C5" s="153" t="s">
        <v>290</v>
      </c>
      <c r="D5" s="153"/>
    </row>
    <row r="6" spans="1:4" ht="22.5" thickBot="1" x14ac:dyDescent="0.3">
      <c r="A6" s="76" t="s">
        <v>115</v>
      </c>
      <c r="B6" s="153" t="s">
        <v>290</v>
      </c>
      <c r="C6" s="153" t="s">
        <v>290</v>
      </c>
      <c r="D6" s="153"/>
    </row>
    <row r="7" spans="1:4" ht="22.5" thickBot="1" x14ac:dyDescent="0.3">
      <c r="A7" s="76" t="s">
        <v>116</v>
      </c>
      <c r="B7" s="153"/>
      <c r="C7" s="153" t="s">
        <v>327</v>
      </c>
      <c r="D7" s="153"/>
    </row>
    <row r="8" spans="1:4" ht="22.5" thickBot="1" x14ac:dyDescent="0.3">
      <c r="A8" s="76" t="s">
        <v>117</v>
      </c>
      <c r="B8" s="153"/>
      <c r="C8" s="153" t="s">
        <v>327</v>
      </c>
      <c r="D8" s="153"/>
    </row>
    <row r="9" spans="1:4" ht="22.5" thickBot="1" x14ac:dyDescent="0.3">
      <c r="A9" s="76" t="s">
        <v>118</v>
      </c>
      <c r="B9" s="153"/>
      <c r="C9" s="153" t="s">
        <v>327</v>
      </c>
      <c r="D9" s="153"/>
    </row>
    <row r="10" spans="1:4" ht="22.5" thickBot="1" x14ac:dyDescent="0.3">
      <c r="A10" s="76" t="s">
        <v>119</v>
      </c>
      <c r="B10" s="153"/>
      <c r="C10" s="153" t="s">
        <v>327</v>
      </c>
      <c r="D10" s="153"/>
    </row>
    <row r="11" spans="1:4" ht="20.25" x14ac:dyDescent="0.25">
      <c r="A11" s="86" t="s">
        <v>120</v>
      </c>
      <c r="B11" s="22"/>
      <c r="C11" s="22"/>
      <c r="D11" s="22"/>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activeCell="B31" sqref="B31"/>
    </sheetView>
  </sheetViews>
  <sheetFormatPr defaultColWidth="8.85546875" defaultRowHeight="15" x14ac:dyDescent="0.25"/>
  <cols>
    <col min="1" max="1" width="25.42578125" customWidth="1"/>
    <col min="2" max="2" width="28.85546875" customWidth="1"/>
  </cols>
  <sheetData>
    <row r="1" spans="1:2" ht="20.25" x14ac:dyDescent="0.25">
      <c r="A1" s="89" t="s">
        <v>21</v>
      </c>
      <c r="B1" s="90" t="s">
        <v>22</v>
      </c>
    </row>
    <row r="2" spans="1:2" ht="20.25" x14ac:dyDescent="0.25">
      <c r="A2" s="87" t="s">
        <v>52</v>
      </c>
      <c r="B2" s="88" t="s">
        <v>125</v>
      </c>
    </row>
    <row r="3" spans="1:2" ht="40.5" x14ac:dyDescent="0.25">
      <c r="A3" s="148" t="s">
        <v>370</v>
      </c>
      <c r="B3" s="149" t="s">
        <v>371</v>
      </c>
    </row>
    <row r="4" spans="1:2" ht="20.25" x14ac:dyDescent="0.25">
      <c r="A4" s="150" t="s">
        <v>372</v>
      </c>
      <c r="B4" s="151" t="s">
        <v>295</v>
      </c>
    </row>
    <row r="5" spans="1:2" x14ac:dyDescent="0.25">
      <c r="A5" s="152" t="s">
        <v>373</v>
      </c>
      <c r="B5" s="152" t="s">
        <v>374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workbookViewId="0">
      <selection activeCell="E3" sqref="E3"/>
    </sheetView>
  </sheetViews>
  <sheetFormatPr defaultColWidth="8.85546875" defaultRowHeight="15" x14ac:dyDescent="0.25"/>
  <cols>
    <col min="1" max="1" width="19.85546875" customWidth="1"/>
    <col min="2" max="3" width="23.42578125" customWidth="1"/>
    <col min="4" max="4" width="19.5703125" customWidth="1"/>
    <col min="5" max="5" width="19.42578125" customWidth="1"/>
  </cols>
  <sheetData>
    <row r="1" spans="1:5" ht="18.75" x14ac:dyDescent="0.25">
      <c r="A1" s="1" t="s">
        <v>21</v>
      </c>
      <c r="B1" s="2" t="s">
        <v>22</v>
      </c>
      <c r="C1" s="2" t="s">
        <v>23</v>
      </c>
      <c r="D1" s="2" t="s">
        <v>24</v>
      </c>
      <c r="E1" s="2" t="s">
        <v>25</v>
      </c>
    </row>
    <row r="2" spans="1:5" ht="37.5" x14ac:dyDescent="0.25">
      <c r="A2" s="3" t="s">
        <v>16</v>
      </c>
      <c r="B2" s="3" t="s">
        <v>17</v>
      </c>
      <c r="C2" s="3" t="s">
        <v>18</v>
      </c>
      <c r="D2" s="3" t="s">
        <v>19</v>
      </c>
      <c r="E2" s="3" t="s">
        <v>20</v>
      </c>
    </row>
    <row r="3" spans="1:5" ht="37.5" x14ac:dyDescent="0.25">
      <c r="A3" s="4" t="s">
        <v>268</v>
      </c>
      <c r="B3" s="4" t="s">
        <v>269</v>
      </c>
      <c r="C3" s="139" t="s">
        <v>270</v>
      </c>
      <c r="D3" s="4">
        <v>530239080</v>
      </c>
      <c r="E3" s="4" t="s">
        <v>271</v>
      </c>
    </row>
    <row r="4" spans="1:5" ht="18.75" x14ac:dyDescent="0.25">
      <c r="A4" s="4"/>
      <c r="B4" s="4"/>
      <c r="C4" s="4"/>
      <c r="D4" s="4"/>
      <c r="E4" s="4"/>
    </row>
    <row r="5" spans="1:5" x14ac:dyDescent="0.25">
      <c r="A5" s="5"/>
      <c r="B5" s="5"/>
      <c r="C5" s="5"/>
      <c r="D5" s="5"/>
      <c r="E5" s="5"/>
    </row>
    <row r="6" spans="1:5" x14ac:dyDescent="0.25">
      <c r="A6" s="5"/>
      <c r="B6" s="5"/>
      <c r="C6" s="5"/>
      <c r="D6" s="5"/>
      <c r="E6" s="5"/>
    </row>
    <row r="7" spans="1:5" x14ac:dyDescent="0.25">
      <c r="A7" s="5"/>
      <c r="B7" s="5"/>
      <c r="C7" s="5"/>
      <c r="D7" s="5"/>
      <c r="E7" s="5"/>
    </row>
    <row r="8" spans="1:5" x14ac:dyDescent="0.25">
      <c r="A8" s="5"/>
      <c r="B8" s="5"/>
      <c r="C8" s="5"/>
      <c r="D8" s="5"/>
      <c r="E8" s="5"/>
    </row>
    <row r="9" spans="1:5"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5"/>
      <c r="B13" s="5"/>
      <c r="C13" s="5"/>
      <c r="D13" s="5"/>
      <c r="E13" s="5"/>
    </row>
    <row r="14" spans="1:5" x14ac:dyDescent="0.25">
      <c r="A14" s="6"/>
      <c r="B14" s="6"/>
      <c r="C14" s="6"/>
      <c r="D14" s="6"/>
      <c r="E14" s="6"/>
    </row>
  </sheetData>
  <hyperlinks>
    <hyperlink ref="C3" r:id="rId1"/>
  </hyperlinks>
  <pageMargins left="0.7" right="0.7" top="0.75" bottom="0.75" header="0.3" footer="0.3"/>
  <pageSetup orientation="portrait"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rightToLeft="1" workbookViewId="0">
      <selection activeCell="I24" sqref="I24"/>
    </sheetView>
  </sheetViews>
  <sheetFormatPr defaultColWidth="8.85546875" defaultRowHeight="15" x14ac:dyDescent="0.25"/>
  <cols>
    <col min="1" max="2" width="10.42578125" customWidth="1"/>
    <col min="3" max="3" width="24.42578125" customWidth="1"/>
    <col min="4" max="4" width="10.42578125" customWidth="1"/>
    <col min="5" max="5" width="15.42578125" customWidth="1"/>
    <col min="6" max="6" width="14.42578125" customWidth="1"/>
  </cols>
  <sheetData>
    <row r="1" spans="1:6" ht="20.25" x14ac:dyDescent="0.25">
      <c r="A1" s="58" t="s">
        <v>21</v>
      </c>
      <c r="B1" s="59" t="s">
        <v>22</v>
      </c>
      <c r="C1" s="59" t="s">
        <v>23</v>
      </c>
      <c r="D1" s="59" t="s">
        <v>24</v>
      </c>
      <c r="E1" s="59" t="s">
        <v>25</v>
      </c>
      <c r="F1" s="60" t="s">
        <v>51</v>
      </c>
    </row>
    <row r="2" spans="1:6" ht="40.5" x14ac:dyDescent="0.25">
      <c r="A2" s="55" t="s">
        <v>126</v>
      </c>
      <c r="B2" s="53" t="s">
        <v>127</v>
      </c>
      <c r="C2" s="53" t="s">
        <v>128</v>
      </c>
      <c r="D2" s="53" t="s">
        <v>127</v>
      </c>
      <c r="E2" s="53" t="s">
        <v>129</v>
      </c>
      <c r="F2" s="56" t="s">
        <v>130</v>
      </c>
    </row>
    <row r="3" spans="1:6" ht="20.25" x14ac:dyDescent="0.25">
      <c r="A3" s="61"/>
      <c r="B3" s="62"/>
      <c r="C3" s="62"/>
      <c r="D3" s="62"/>
      <c r="E3" s="62"/>
      <c r="F3" s="40"/>
    </row>
    <row r="8" spans="1:6" x14ac:dyDescent="0.25">
      <c r="E8" t="s">
        <v>390</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rightToLeft="1" zoomScale="85" zoomScaleNormal="85" zoomScalePageLayoutView="85" workbookViewId="0">
      <selection activeCell="E16" sqref="E16"/>
    </sheetView>
  </sheetViews>
  <sheetFormatPr defaultColWidth="8.85546875" defaultRowHeight="15" x14ac:dyDescent="0.25"/>
  <cols>
    <col min="1" max="1" width="10.42578125" customWidth="1"/>
    <col min="2" max="2" width="26.85546875" customWidth="1"/>
    <col min="3" max="3" width="20.140625" customWidth="1"/>
    <col min="4" max="4" width="18" customWidth="1"/>
    <col min="5" max="5" width="13.5703125" customWidth="1"/>
    <col min="6" max="7" width="10.42578125" customWidth="1"/>
  </cols>
  <sheetData>
    <row r="1" spans="1:7" ht="20.25" x14ac:dyDescent="0.25">
      <c r="A1" s="58" t="s">
        <v>21</v>
      </c>
      <c r="B1" s="81" t="s">
        <v>22</v>
      </c>
      <c r="C1" s="81" t="s">
        <v>23</v>
      </c>
      <c r="D1" s="81" t="s">
        <v>24</v>
      </c>
      <c r="E1" s="59" t="s">
        <v>25</v>
      </c>
      <c r="F1" s="59" t="s">
        <v>51</v>
      </c>
      <c r="G1" s="60" t="s">
        <v>63</v>
      </c>
    </row>
    <row r="2" spans="1:7" ht="60.75" x14ac:dyDescent="0.25">
      <c r="A2" s="55" t="s">
        <v>137</v>
      </c>
      <c r="B2" s="77" t="s">
        <v>136</v>
      </c>
      <c r="C2" s="77" t="s">
        <v>131</v>
      </c>
      <c r="D2" s="77" t="s">
        <v>135</v>
      </c>
      <c r="E2" s="53" t="s">
        <v>132</v>
      </c>
      <c r="F2" s="53" t="s">
        <v>133</v>
      </c>
      <c r="G2" s="56" t="s">
        <v>134</v>
      </c>
    </row>
    <row r="3" spans="1:7" ht="20.25" x14ac:dyDescent="0.25">
      <c r="A3" s="61"/>
      <c r="B3" s="62"/>
      <c r="C3" s="91"/>
      <c r="D3" s="62"/>
      <c r="E3" s="62"/>
      <c r="F3" s="62"/>
      <c r="G3" s="63"/>
    </row>
    <row r="16" spans="1:7" x14ac:dyDescent="0.25">
      <c r="E16" t="s">
        <v>390</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rightToLeft="1" workbookViewId="0">
      <selection activeCell="H19" sqref="H19"/>
    </sheetView>
  </sheetViews>
  <sheetFormatPr defaultColWidth="8.85546875" defaultRowHeight="15" x14ac:dyDescent="0.25"/>
  <cols>
    <col min="1" max="1" width="23.42578125" customWidth="1"/>
    <col min="2" max="2" width="26.42578125" customWidth="1"/>
    <col min="3" max="3" width="15.42578125" customWidth="1"/>
  </cols>
  <sheetData>
    <row r="1" spans="1:4" ht="20.25" x14ac:dyDescent="0.25">
      <c r="A1" s="58" t="s">
        <v>21</v>
      </c>
      <c r="B1" s="59" t="s">
        <v>22</v>
      </c>
      <c r="C1" s="60" t="s">
        <v>23</v>
      </c>
    </row>
    <row r="2" spans="1:4" ht="20.25" x14ac:dyDescent="0.25">
      <c r="A2" s="55" t="s">
        <v>138</v>
      </c>
      <c r="B2" s="53" t="s">
        <v>139</v>
      </c>
      <c r="C2" s="56" t="s">
        <v>140</v>
      </c>
    </row>
    <row r="3" spans="1:4" ht="20.25" x14ac:dyDescent="0.25">
      <c r="A3" s="55"/>
      <c r="B3" s="53"/>
      <c r="C3" s="56"/>
    </row>
    <row r="4" spans="1:4" ht="20.25" x14ac:dyDescent="0.25">
      <c r="A4" s="82"/>
      <c r="B4" s="83"/>
      <c r="C4" s="92"/>
    </row>
    <row r="12" spans="1:4" x14ac:dyDescent="0.25">
      <c r="D12" t="s">
        <v>390</v>
      </c>
    </row>
    <row r="17" spans="11:12" x14ac:dyDescent="0.25">
      <c r="K17" s="210"/>
      <c r="L17" s="210"/>
    </row>
  </sheetData>
  <mergeCells count="1">
    <mergeCell ref="K17:L17"/>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rightToLeft="1" workbookViewId="0">
      <selection activeCell="B8" sqref="B8"/>
    </sheetView>
  </sheetViews>
  <sheetFormatPr defaultColWidth="8.85546875" defaultRowHeight="15" x14ac:dyDescent="0.25"/>
  <cols>
    <col min="1" max="1" width="14.140625" customWidth="1"/>
    <col min="2" max="2" width="20.140625" customWidth="1"/>
    <col min="3" max="3" width="14.85546875" customWidth="1"/>
    <col min="4" max="4" width="10.42578125" customWidth="1"/>
  </cols>
  <sheetData>
    <row r="1" spans="1:4" ht="20.25" x14ac:dyDescent="0.25">
      <c r="A1" s="58" t="s">
        <v>21</v>
      </c>
      <c r="B1" s="59" t="s">
        <v>22</v>
      </c>
      <c r="C1" s="59" t="s">
        <v>23</v>
      </c>
      <c r="D1" s="60" t="s">
        <v>24</v>
      </c>
    </row>
    <row r="2" spans="1:4" ht="20.25" x14ac:dyDescent="0.25">
      <c r="A2" s="55" t="s">
        <v>31</v>
      </c>
      <c r="B2" s="53" t="s">
        <v>142</v>
      </c>
      <c r="C2" s="53" t="s">
        <v>143</v>
      </c>
      <c r="D2" s="56" t="s">
        <v>141</v>
      </c>
    </row>
    <row r="3" spans="1:4" ht="20.25" x14ac:dyDescent="0.25">
      <c r="A3" s="61"/>
      <c r="B3" s="62"/>
      <c r="C3" s="62"/>
      <c r="D3" s="63"/>
    </row>
    <row r="8" spans="1:4" x14ac:dyDescent="0.25">
      <c r="B8" t="s">
        <v>390</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rightToLeft="1" topLeftCell="A25" workbookViewId="0">
      <selection activeCell="B2" sqref="B2:D2"/>
    </sheetView>
  </sheetViews>
  <sheetFormatPr defaultColWidth="8.85546875" defaultRowHeight="15" x14ac:dyDescent="0.25"/>
  <cols>
    <col min="2" max="2" width="33.5703125" customWidth="1"/>
    <col min="3" max="3" width="17.42578125" style="131" customWidth="1"/>
    <col min="4" max="4" width="41.5703125" customWidth="1"/>
  </cols>
  <sheetData>
    <row r="2" spans="2:4" ht="27.75" customHeight="1" thickBot="1" x14ac:dyDescent="0.4">
      <c r="B2" s="198" t="s">
        <v>225</v>
      </c>
      <c r="C2" s="198"/>
      <c r="D2" s="198"/>
    </row>
    <row r="3" spans="2:4" ht="16.5" thickTop="1" thickBot="1" x14ac:dyDescent="0.3">
      <c r="B3" s="112"/>
      <c r="C3" s="128"/>
      <c r="D3" s="112"/>
    </row>
    <row r="4" spans="2:4" ht="22.5" thickTop="1" thickBot="1" x14ac:dyDescent="0.4">
      <c r="B4" s="111" t="s">
        <v>224</v>
      </c>
      <c r="C4" s="129" t="s">
        <v>223</v>
      </c>
      <c r="D4" s="111" t="s">
        <v>222</v>
      </c>
    </row>
    <row r="5" spans="2:4" ht="19.5" thickTop="1" x14ac:dyDescent="0.3">
      <c r="B5" s="108" t="s">
        <v>221</v>
      </c>
      <c r="C5" s="130"/>
      <c r="D5" s="107"/>
    </row>
    <row r="6" spans="2:4" x14ac:dyDescent="0.25">
      <c r="B6" s="110" t="s">
        <v>219</v>
      </c>
      <c r="C6" s="187">
        <v>58500</v>
      </c>
      <c r="D6" s="188"/>
    </row>
    <row r="7" spans="2:4" x14ac:dyDescent="0.25">
      <c r="B7" s="110" t="s">
        <v>218</v>
      </c>
      <c r="C7" s="187"/>
      <c r="D7" s="188"/>
    </row>
    <row r="8" spans="2:4" x14ac:dyDescent="0.25">
      <c r="B8" s="110" t="s">
        <v>217</v>
      </c>
      <c r="C8" s="187"/>
      <c r="D8" s="188"/>
    </row>
    <row r="9" spans="2:4" x14ac:dyDescent="0.25">
      <c r="B9" s="110" t="s">
        <v>216</v>
      </c>
      <c r="C9" s="187"/>
      <c r="D9" s="188"/>
    </row>
    <row r="10" spans="2:4" x14ac:dyDescent="0.25">
      <c r="B10" s="110" t="s">
        <v>254</v>
      </c>
      <c r="C10" s="187">
        <f>SUM(C6:C9)</f>
        <v>58500</v>
      </c>
      <c r="D10" s="188"/>
    </row>
    <row r="11" spans="2:4" ht="18.75" x14ac:dyDescent="0.3">
      <c r="B11" s="108" t="s">
        <v>220</v>
      </c>
      <c r="C11" s="189"/>
      <c r="D11" s="190"/>
    </row>
    <row r="12" spans="2:4" x14ac:dyDescent="0.25">
      <c r="B12" s="110" t="s">
        <v>219</v>
      </c>
      <c r="C12" s="187"/>
      <c r="D12" s="188"/>
    </row>
    <row r="13" spans="2:4" x14ac:dyDescent="0.25">
      <c r="B13" s="110" t="s">
        <v>218</v>
      </c>
      <c r="C13" s="187"/>
      <c r="D13" s="188"/>
    </row>
    <row r="14" spans="2:4" x14ac:dyDescent="0.25">
      <c r="B14" s="110" t="s">
        <v>217</v>
      </c>
      <c r="C14" s="187"/>
      <c r="D14" s="188"/>
    </row>
    <row r="15" spans="2:4" x14ac:dyDescent="0.25">
      <c r="B15" s="110" t="s">
        <v>216</v>
      </c>
      <c r="C15" s="187"/>
      <c r="D15" s="188"/>
    </row>
    <row r="16" spans="2:4" x14ac:dyDescent="0.25">
      <c r="B16" s="110" t="s">
        <v>255</v>
      </c>
      <c r="C16" s="187">
        <f>SUM(C12:C15)</f>
        <v>0</v>
      </c>
      <c r="D16" s="188"/>
    </row>
    <row r="17" spans="2:4" ht="18.75" x14ac:dyDescent="0.3">
      <c r="B17" s="108" t="s">
        <v>215</v>
      </c>
      <c r="C17" s="189"/>
      <c r="D17" s="190"/>
    </row>
    <row r="18" spans="2:4" x14ac:dyDescent="0.25">
      <c r="B18" s="110" t="s">
        <v>214</v>
      </c>
      <c r="C18" s="187">
        <v>500000</v>
      </c>
      <c r="D18" s="188"/>
    </row>
    <row r="19" spans="2:4" x14ac:dyDescent="0.25">
      <c r="B19" s="110" t="s">
        <v>213</v>
      </c>
      <c r="C19" s="187"/>
      <c r="D19" s="188"/>
    </row>
    <row r="20" spans="2:4" x14ac:dyDescent="0.25">
      <c r="B20" s="110" t="s">
        <v>256</v>
      </c>
      <c r="C20" s="187">
        <f>SUM(C18:C19)</f>
        <v>500000</v>
      </c>
      <c r="D20" s="188"/>
    </row>
    <row r="21" spans="2:4" ht="18.75" x14ac:dyDescent="0.3">
      <c r="B21" s="108" t="s">
        <v>212</v>
      </c>
      <c r="C21" s="189"/>
      <c r="D21" s="190"/>
    </row>
    <row r="22" spans="2:4" x14ac:dyDescent="0.25">
      <c r="B22" s="110" t="s">
        <v>211</v>
      </c>
      <c r="C22" s="187"/>
      <c r="D22" s="188"/>
    </row>
    <row r="23" spans="2:4" x14ac:dyDescent="0.25">
      <c r="B23" s="110" t="s">
        <v>210</v>
      </c>
      <c r="C23" s="187"/>
      <c r="D23" s="188"/>
    </row>
    <row r="24" spans="2:4" x14ac:dyDescent="0.25">
      <c r="B24" s="110" t="s">
        <v>257</v>
      </c>
      <c r="C24" s="187">
        <f>SUM(C22:C23)</f>
        <v>0</v>
      </c>
      <c r="D24" s="188"/>
    </row>
    <row r="25" spans="2:4" ht="18.75" x14ac:dyDescent="0.3">
      <c r="B25" s="108" t="s">
        <v>209</v>
      </c>
      <c r="C25" s="189"/>
      <c r="D25" s="190"/>
    </row>
    <row r="26" spans="2:4" x14ac:dyDescent="0.25">
      <c r="B26" s="110" t="s">
        <v>208</v>
      </c>
      <c r="C26" s="187"/>
      <c r="D26" s="188"/>
    </row>
    <row r="27" spans="2:4" x14ac:dyDescent="0.25">
      <c r="B27" s="110" t="s">
        <v>207</v>
      </c>
      <c r="C27" s="187"/>
      <c r="D27" s="188"/>
    </row>
    <row r="28" spans="2:4" x14ac:dyDescent="0.25">
      <c r="B28" s="110" t="s">
        <v>206</v>
      </c>
      <c r="C28" s="187"/>
      <c r="D28" s="188"/>
    </row>
    <row r="29" spans="2:4" x14ac:dyDescent="0.25">
      <c r="B29" s="110" t="s">
        <v>258</v>
      </c>
      <c r="C29" s="187">
        <f>SUM(C26:C28)</f>
        <v>0</v>
      </c>
      <c r="D29" s="188"/>
    </row>
    <row r="30" spans="2:4" ht="18.75" x14ac:dyDescent="0.3">
      <c r="B30" s="108" t="s">
        <v>259</v>
      </c>
      <c r="C30" s="189"/>
      <c r="D30" s="190"/>
    </row>
    <row r="31" spans="2:4" x14ac:dyDescent="0.25">
      <c r="B31" s="109" t="s">
        <v>205</v>
      </c>
      <c r="C31" s="187">
        <v>27500</v>
      </c>
      <c r="D31" s="188"/>
    </row>
    <row r="32" spans="2:4" x14ac:dyDescent="0.25">
      <c r="B32" s="109" t="s">
        <v>204</v>
      </c>
      <c r="C32" s="187"/>
      <c r="D32" s="188"/>
    </row>
    <row r="33" spans="2:4" x14ac:dyDescent="0.25">
      <c r="B33" s="109" t="s">
        <v>203</v>
      </c>
      <c r="C33" s="187"/>
      <c r="D33" s="188"/>
    </row>
    <row r="34" spans="2:4" x14ac:dyDescent="0.25">
      <c r="B34" s="109" t="s">
        <v>202</v>
      </c>
      <c r="C34" s="187"/>
      <c r="D34" s="188"/>
    </row>
    <row r="35" spans="2:4" x14ac:dyDescent="0.25">
      <c r="B35" s="109" t="s">
        <v>201</v>
      </c>
      <c r="C35" s="187"/>
      <c r="D35" s="188"/>
    </row>
    <row r="36" spans="2:4" x14ac:dyDescent="0.25">
      <c r="B36" s="109" t="s">
        <v>200</v>
      </c>
      <c r="C36" s="187"/>
      <c r="D36" s="188"/>
    </row>
    <row r="37" spans="2:4" x14ac:dyDescent="0.25">
      <c r="B37" s="109" t="s">
        <v>199</v>
      </c>
      <c r="C37" s="187"/>
      <c r="D37" s="188"/>
    </row>
    <row r="38" spans="2:4" x14ac:dyDescent="0.25">
      <c r="B38" s="109" t="s">
        <v>260</v>
      </c>
      <c r="C38" s="187">
        <f>SUM(C31:C37)</f>
        <v>27500</v>
      </c>
      <c r="D38" s="188"/>
    </row>
    <row r="39" spans="2:4" ht="18.75" x14ac:dyDescent="0.3">
      <c r="B39" s="108" t="s">
        <v>198</v>
      </c>
      <c r="C39" s="189"/>
      <c r="D39" s="190"/>
    </row>
    <row r="40" spans="2:4" ht="18.75" x14ac:dyDescent="0.3">
      <c r="B40" s="106"/>
      <c r="C40" s="191"/>
      <c r="D40" s="192"/>
    </row>
    <row r="41" spans="2:4" ht="18.75" x14ac:dyDescent="0.3">
      <c r="B41" s="106"/>
      <c r="C41" s="191"/>
      <c r="D41" s="192"/>
    </row>
    <row r="42" spans="2:4" ht="18.75" x14ac:dyDescent="0.3">
      <c r="B42" s="106"/>
      <c r="C42" s="191"/>
      <c r="D42" s="192"/>
    </row>
    <row r="43" spans="2:4" ht="18.75" x14ac:dyDescent="0.3">
      <c r="B43" s="106"/>
      <c r="C43" s="191"/>
      <c r="D43" s="192"/>
    </row>
    <row r="44" spans="2:4" ht="15.75" thickBot="1" x14ac:dyDescent="0.3">
      <c r="B44" s="105" t="s">
        <v>15</v>
      </c>
      <c r="C44" s="193">
        <f>SUM(C40:C43)</f>
        <v>0</v>
      </c>
      <c r="D44" s="194"/>
    </row>
    <row r="45" spans="2:4" ht="20.25" thickTop="1" thickBot="1" x14ac:dyDescent="0.35">
      <c r="B45" s="104" t="s">
        <v>197</v>
      </c>
      <c r="C45" s="195">
        <f>C44+C38+C29+C24+C20+C16+C10</f>
        <v>586000</v>
      </c>
      <c r="D45" s="196"/>
    </row>
    <row r="46" spans="2:4" ht="15.75" thickTop="1" x14ac:dyDescent="0.25"/>
  </sheetData>
  <mergeCells count="1">
    <mergeCell ref="B2:D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rightToLeft="1" workbookViewId="0">
      <selection activeCell="F30" sqref="F30"/>
    </sheetView>
  </sheetViews>
  <sheetFormatPr defaultColWidth="8.85546875" defaultRowHeight="15" x14ac:dyDescent="0.25"/>
  <cols>
    <col min="2" max="2" width="35.140625" bestFit="1" customWidth="1"/>
    <col min="3" max="3" width="17.140625" style="131" bestFit="1" customWidth="1"/>
    <col min="4" max="4" width="12.5703125" customWidth="1"/>
    <col min="5" max="5" width="17.42578125" customWidth="1"/>
    <col min="6" max="6" width="15.140625" bestFit="1" customWidth="1"/>
    <col min="7" max="7" width="16.5703125" customWidth="1"/>
    <col min="8" max="8" width="13.85546875" customWidth="1"/>
  </cols>
  <sheetData>
    <row r="1" spans="2:8" ht="15.75" thickBot="1" x14ac:dyDescent="0.3"/>
    <row r="2" spans="2:8" ht="16.5" thickTop="1" thickBot="1" x14ac:dyDescent="0.3">
      <c r="B2" s="199" t="s">
        <v>224</v>
      </c>
      <c r="C2" s="201" t="s">
        <v>253</v>
      </c>
      <c r="D2" s="203" t="s">
        <v>252</v>
      </c>
      <c r="E2" s="204"/>
      <c r="F2" s="204"/>
      <c r="G2" s="204"/>
      <c r="H2" s="205"/>
    </row>
    <row r="3" spans="2:8" ht="44.25" thickBot="1" x14ac:dyDescent="0.3">
      <c r="B3" s="200"/>
      <c r="C3" s="202"/>
      <c r="D3" s="127" t="s">
        <v>251</v>
      </c>
      <c r="E3" s="125" t="s">
        <v>250</v>
      </c>
      <c r="F3" s="126" t="s">
        <v>249</v>
      </c>
      <c r="G3" s="125" t="s">
        <v>248</v>
      </c>
      <c r="H3" s="124" t="s">
        <v>247</v>
      </c>
    </row>
    <row r="4" spans="2:8" ht="19.5" thickTop="1" x14ac:dyDescent="0.3">
      <c r="B4" s="123" t="s">
        <v>246</v>
      </c>
      <c r="C4" s="132"/>
      <c r="D4" s="122"/>
      <c r="E4" s="121"/>
      <c r="F4" s="121"/>
      <c r="G4" s="121"/>
      <c r="H4" s="120"/>
    </row>
    <row r="5" spans="2:8" x14ac:dyDescent="0.25">
      <c r="B5" s="116" t="s">
        <v>245</v>
      </c>
      <c r="C5" s="172">
        <f>SUM(D5:H5)</f>
        <v>500000</v>
      </c>
      <c r="D5" s="173">
        <f>276000+18000</f>
        <v>294000</v>
      </c>
      <c r="E5" s="174">
        <v>0</v>
      </c>
      <c r="F5" s="174">
        <v>0</v>
      </c>
      <c r="G5" s="174">
        <f>184500+21500</f>
        <v>206000</v>
      </c>
      <c r="H5" s="183"/>
    </row>
    <row r="6" spans="2:8" ht="15.75" x14ac:dyDescent="0.25">
      <c r="B6" s="119" t="s">
        <v>244</v>
      </c>
      <c r="C6" s="172">
        <f t="shared" ref="C6:C33" si="0">SUM(D6:H6)</f>
        <v>0</v>
      </c>
      <c r="D6" s="173"/>
      <c r="E6" s="174"/>
      <c r="F6" s="174"/>
      <c r="G6" s="174"/>
      <c r="H6" s="183"/>
    </row>
    <row r="7" spans="2:8" x14ac:dyDescent="0.25">
      <c r="B7" s="116" t="s">
        <v>243</v>
      </c>
      <c r="C7" s="172">
        <f t="shared" si="0"/>
        <v>0</v>
      </c>
      <c r="D7" s="173"/>
      <c r="E7" s="174"/>
      <c r="F7" s="174"/>
      <c r="G7" s="174"/>
      <c r="H7" s="183"/>
    </row>
    <row r="8" spans="2:8" x14ac:dyDescent="0.25">
      <c r="B8" s="116" t="s">
        <v>242</v>
      </c>
      <c r="C8" s="172">
        <f t="shared" si="0"/>
        <v>95293</v>
      </c>
      <c r="D8" s="173">
        <f>74692+20601</f>
        <v>95293</v>
      </c>
      <c r="E8" s="174"/>
      <c r="F8" s="174"/>
      <c r="G8" s="174"/>
      <c r="H8" s="183"/>
    </row>
    <row r="9" spans="2:8" ht="15.75" x14ac:dyDescent="0.25">
      <c r="B9" s="118" t="s">
        <v>241</v>
      </c>
      <c r="C9" s="172">
        <f t="shared" si="0"/>
        <v>2436</v>
      </c>
      <c r="D9" s="173">
        <v>2436</v>
      </c>
      <c r="E9" s="174"/>
      <c r="F9" s="174"/>
      <c r="G9" s="174"/>
      <c r="H9" s="183"/>
    </row>
    <row r="10" spans="2:8" x14ac:dyDescent="0.25">
      <c r="B10" s="116" t="s">
        <v>240</v>
      </c>
      <c r="C10" s="172">
        <f t="shared" si="0"/>
        <v>0</v>
      </c>
      <c r="D10" s="173">
        <v>0</v>
      </c>
      <c r="E10" s="174"/>
      <c r="F10" s="174"/>
      <c r="G10" s="174"/>
      <c r="H10" s="183"/>
    </row>
    <row r="11" spans="2:8" x14ac:dyDescent="0.25">
      <c r="B11" s="116" t="s">
        <v>239</v>
      </c>
      <c r="C11" s="172">
        <f t="shared" si="0"/>
        <v>3815</v>
      </c>
      <c r="D11" s="173">
        <v>3815</v>
      </c>
      <c r="E11" s="174"/>
      <c r="F11" s="174"/>
      <c r="G11" s="174"/>
      <c r="H11" s="183"/>
    </row>
    <row r="12" spans="2:8" x14ac:dyDescent="0.25">
      <c r="B12" s="116" t="s">
        <v>238</v>
      </c>
      <c r="C12" s="172">
        <f t="shared" si="0"/>
        <v>90000</v>
      </c>
      <c r="D12" s="173">
        <f>90000</f>
        <v>90000</v>
      </c>
      <c r="E12" s="174"/>
      <c r="F12" s="174"/>
      <c r="G12" s="174"/>
      <c r="H12" s="183"/>
    </row>
    <row r="13" spans="2:8" x14ac:dyDescent="0.25">
      <c r="B13" s="116" t="s">
        <v>237</v>
      </c>
      <c r="C13" s="172">
        <f t="shared" si="0"/>
        <v>0</v>
      </c>
      <c r="D13" s="173"/>
      <c r="E13" s="174"/>
      <c r="F13" s="174"/>
      <c r="G13" s="174"/>
      <c r="H13" s="183"/>
    </row>
    <row r="14" spans="2:8" x14ac:dyDescent="0.25">
      <c r="B14" s="116" t="s">
        <v>236</v>
      </c>
      <c r="C14" s="172">
        <f t="shared" si="0"/>
        <v>0</v>
      </c>
      <c r="D14" s="173"/>
      <c r="E14" s="174"/>
      <c r="F14" s="174"/>
      <c r="G14" s="174"/>
      <c r="H14" s="183"/>
    </row>
    <row r="15" spans="2:8" x14ac:dyDescent="0.25">
      <c r="B15" s="116" t="s">
        <v>235</v>
      </c>
      <c r="C15" s="172">
        <f t="shared" si="0"/>
        <v>4713</v>
      </c>
      <c r="D15" s="173">
        <v>4713</v>
      </c>
      <c r="E15" s="174"/>
      <c r="F15" s="174"/>
      <c r="G15" s="174"/>
      <c r="H15" s="183"/>
    </row>
    <row r="16" spans="2:8" x14ac:dyDescent="0.25">
      <c r="B16" s="116" t="s">
        <v>234</v>
      </c>
      <c r="C16" s="172">
        <f t="shared" si="0"/>
        <v>0</v>
      </c>
      <c r="D16" s="173"/>
      <c r="E16" s="174"/>
      <c r="F16" s="174"/>
      <c r="G16" s="174"/>
      <c r="H16" s="183"/>
    </row>
    <row r="17" spans="2:8" x14ac:dyDescent="0.25">
      <c r="B17" s="115" t="s">
        <v>401</v>
      </c>
      <c r="C17" s="172">
        <f t="shared" si="0"/>
        <v>19888</v>
      </c>
      <c r="D17" s="173">
        <f>16088+3800</f>
        <v>19888</v>
      </c>
      <c r="E17" s="174"/>
      <c r="F17" s="174"/>
      <c r="G17" s="174"/>
      <c r="H17" s="183"/>
    </row>
    <row r="18" spans="2:8" x14ac:dyDescent="0.25">
      <c r="B18" s="115" t="s">
        <v>402</v>
      </c>
      <c r="C18" s="172">
        <f t="shared" si="0"/>
        <v>5715</v>
      </c>
      <c r="D18" s="173">
        <f>5430+210+75</f>
        <v>5715</v>
      </c>
      <c r="E18" s="174"/>
      <c r="F18" s="174"/>
      <c r="G18" s="174"/>
      <c r="H18" s="183"/>
    </row>
    <row r="19" spans="2:8" x14ac:dyDescent="0.25">
      <c r="B19" s="115" t="s">
        <v>403</v>
      </c>
      <c r="C19" s="172">
        <f t="shared" si="0"/>
        <v>1038</v>
      </c>
      <c r="D19" s="173">
        <v>1038</v>
      </c>
      <c r="E19" s="174"/>
      <c r="F19" s="174"/>
      <c r="G19" s="174"/>
      <c r="H19" s="183"/>
    </row>
    <row r="20" spans="2:8" x14ac:dyDescent="0.25">
      <c r="B20" s="115" t="s">
        <v>404</v>
      </c>
      <c r="C20" s="172">
        <f t="shared" si="0"/>
        <v>1355</v>
      </c>
      <c r="D20" s="173">
        <v>1355</v>
      </c>
      <c r="E20" s="174"/>
      <c r="F20" s="174"/>
      <c r="G20" s="174"/>
      <c r="H20" s="183"/>
    </row>
    <row r="21" spans="2:8" x14ac:dyDescent="0.25">
      <c r="B21" s="115" t="s">
        <v>405</v>
      </c>
      <c r="C21" s="172">
        <f t="shared" si="0"/>
        <v>863</v>
      </c>
      <c r="D21" s="173">
        <f>775+50+38</f>
        <v>863</v>
      </c>
      <c r="E21" s="174"/>
      <c r="F21" s="174"/>
      <c r="G21" s="174"/>
      <c r="H21" s="183"/>
    </row>
    <row r="22" spans="2:8" x14ac:dyDescent="0.25">
      <c r="B22" s="115" t="s">
        <v>406</v>
      </c>
      <c r="C22" s="172">
        <f t="shared" si="0"/>
        <v>4630</v>
      </c>
      <c r="D22" s="173">
        <v>4630</v>
      </c>
      <c r="E22" s="174"/>
      <c r="F22" s="174"/>
      <c r="G22" s="174"/>
      <c r="H22" s="183"/>
    </row>
    <row r="23" spans="2:8" ht="18.75" x14ac:dyDescent="0.3">
      <c r="B23" s="117" t="s">
        <v>233</v>
      </c>
      <c r="C23" s="175"/>
      <c r="D23" s="176"/>
      <c r="E23" s="177"/>
      <c r="F23" s="177"/>
      <c r="G23" s="177"/>
      <c r="H23" s="184"/>
    </row>
    <row r="24" spans="2:8" x14ac:dyDescent="0.25">
      <c r="B24" s="116" t="s">
        <v>232</v>
      </c>
      <c r="C24" s="172">
        <f t="shared" si="0"/>
        <v>180335</v>
      </c>
      <c r="D24" s="173">
        <f>75000+3360+100000+1975</f>
        <v>180335</v>
      </c>
      <c r="E24" s="174"/>
      <c r="F24" s="174"/>
      <c r="G24" s="174"/>
      <c r="H24" s="183"/>
    </row>
    <row r="25" spans="2:8" x14ac:dyDescent="0.25">
      <c r="B25" s="116" t="s">
        <v>231</v>
      </c>
      <c r="C25" s="172">
        <f t="shared" si="0"/>
        <v>0</v>
      </c>
      <c r="D25" s="173"/>
      <c r="E25" s="174"/>
      <c r="F25" s="174"/>
      <c r="G25" s="174"/>
      <c r="H25" s="183"/>
    </row>
    <row r="26" spans="2:8" x14ac:dyDescent="0.25">
      <c r="B26" s="116" t="s">
        <v>230</v>
      </c>
      <c r="C26" s="172">
        <f t="shared" si="0"/>
        <v>0</v>
      </c>
      <c r="D26" s="173"/>
      <c r="E26" s="174"/>
      <c r="F26" s="174"/>
      <c r="G26" s="174"/>
      <c r="H26" s="183"/>
    </row>
    <row r="27" spans="2:8" x14ac:dyDescent="0.25">
      <c r="B27" s="116" t="s">
        <v>229</v>
      </c>
      <c r="C27" s="172">
        <f t="shared" si="0"/>
        <v>0</v>
      </c>
      <c r="D27" s="173"/>
      <c r="E27" s="174"/>
      <c r="F27" s="174"/>
      <c r="G27" s="174"/>
      <c r="H27" s="183"/>
    </row>
    <row r="28" spans="2:8" x14ac:dyDescent="0.25">
      <c r="B28" s="116" t="s">
        <v>228</v>
      </c>
      <c r="C28" s="172">
        <f t="shared" si="0"/>
        <v>0</v>
      </c>
      <c r="D28" s="173"/>
      <c r="E28" s="174"/>
      <c r="F28" s="174"/>
      <c r="G28" s="174"/>
      <c r="H28" s="183"/>
    </row>
    <row r="29" spans="2:8" x14ac:dyDescent="0.25">
      <c r="B29" s="116" t="s">
        <v>227</v>
      </c>
      <c r="C29" s="172">
        <f t="shared" si="0"/>
        <v>0</v>
      </c>
      <c r="D29" s="173"/>
      <c r="E29" s="174"/>
      <c r="F29" s="174"/>
      <c r="G29" s="174"/>
      <c r="H29" s="183"/>
    </row>
    <row r="30" spans="2:8" x14ac:dyDescent="0.25">
      <c r="B30" s="115">
        <v>-1</v>
      </c>
      <c r="C30" s="172">
        <f t="shared" si="0"/>
        <v>0</v>
      </c>
      <c r="D30" s="173"/>
      <c r="E30" s="174"/>
      <c r="F30" s="174"/>
      <c r="G30" s="174"/>
      <c r="H30" s="183"/>
    </row>
    <row r="31" spans="2:8" ht="25.5" customHeight="1" x14ac:dyDescent="0.25">
      <c r="B31" s="115">
        <v>-2</v>
      </c>
      <c r="C31" s="172">
        <f t="shared" si="0"/>
        <v>0</v>
      </c>
      <c r="D31" s="173"/>
      <c r="E31" s="174"/>
      <c r="F31" s="174"/>
      <c r="G31" s="174"/>
      <c r="H31" s="183"/>
    </row>
    <row r="32" spans="2:8" x14ac:dyDescent="0.25">
      <c r="B32" s="115">
        <v>-3</v>
      </c>
      <c r="C32" s="172">
        <f t="shared" si="0"/>
        <v>0</v>
      </c>
      <c r="D32" s="173"/>
      <c r="E32" s="174"/>
      <c r="F32" s="174"/>
      <c r="G32" s="174"/>
      <c r="H32" s="183"/>
    </row>
    <row r="33" spans="2:8" ht="15.75" thickBot="1" x14ac:dyDescent="0.3">
      <c r="B33" s="114"/>
      <c r="C33" s="172">
        <f t="shared" si="0"/>
        <v>0</v>
      </c>
      <c r="D33" s="178"/>
      <c r="E33" s="179"/>
      <c r="F33" s="179"/>
      <c r="G33" s="179"/>
      <c r="H33" s="185"/>
    </row>
    <row r="34" spans="2:8" ht="20.25" thickTop="1" thickBot="1" x14ac:dyDescent="0.3">
      <c r="B34" s="113" t="s">
        <v>226</v>
      </c>
      <c r="C34" s="180">
        <f>SUM(C5:C33)</f>
        <v>910081</v>
      </c>
      <c r="D34" s="181"/>
      <c r="E34" s="182"/>
      <c r="F34" s="182"/>
      <c r="G34" s="182"/>
      <c r="H34" s="186"/>
    </row>
    <row r="35" spans="2:8" ht="15.75" thickTop="1" x14ac:dyDescent="0.25"/>
  </sheetData>
  <mergeCells count="3">
    <mergeCell ref="B2:B3"/>
    <mergeCell ref="C2:C3"/>
    <mergeCell ref="D2:H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workbookViewId="0">
      <selection activeCell="A4" sqref="A4"/>
    </sheetView>
  </sheetViews>
  <sheetFormatPr defaultColWidth="8.85546875" defaultRowHeight="15" x14ac:dyDescent="0.25"/>
  <cols>
    <col min="1" max="1" width="77" customWidth="1"/>
    <col min="2" max="2" width="35.140625" customWidth="1"/>
  </cols>
  <sheetData>
    <row r="1" spans="1:2" ht="22.5" thickBot="1" x14ac:dyDescent="0.3">
      <c r="A1" s="97" t="s">
        <v>21</v>
      </c>
      <c r="B1" s="98" t="s">
        <v>22</v>
      </c>
    </row>
    <row r="2" spans="1:2" ht="20.25" x14ac:dyDescent="0.25">
      <c r="A2" s="55" t="s">
        <v>144</v>
      </c>
      <c r="B2" s="55" t="s">
        <v>0</v>
      </c>
    </row>
    <row r="3" spans="1:2" ht="269.25" customHeight="1" thickBot="1" x14ac:dyDescent="0.3">
      <c r="A3" s="93"/>
      <c r="B3" t="s">
        <v>375</v>
      </c>
    </row>
    <row r="4" spans="1:2" ht="63" customHeight="1" thickBot="1" x14ac:dyDescent="0.3">
      <c r="A4" s="93"/>
      <c r="B4" t="s">
        <v>375</v>
      </c>
    </row>
    <row r="5" spans="1:2" ht="282" customHeight="1" thickBot="1" x14ac:dyDescent="0.3">
      <c r="A5" s="93"/>
      <c r="B5" s="94" t="s">
        <v>375</v>
      </c>
    </row>
    <row r="6" spans="1:2" ht="21.75" x14ac:dyDescent="0.25">
      <c r="A6" s="95"/>
      <c r="B6" s="96"/>
    </row>
  </sheetData>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zoomScaleNormal="100" workbookViewId="0">
      <selection activeCell="L6" sqref="L6"/>
    </sheetView>
  </sheetViews>
  <sheetFormatPr defaultColWidth="8.85546875" defaultRowHeight="15" x14ac:dyDescent="0.25"/>
  <cols>
    <col min="1" max="1" width="17" bestFit="1" customWidth="1"/>
    <col min="2" max="2" width="3.42578125" bestFit="1" customWidth="1"/>
    <col min="3" max="3" width="8.42578125" bestFit="1" customWidth="1"/>
    <col min="4" max="4" width="4" bestFit="1" customWidth="1"/>
    <col min="5" max="5" width="3.42578125" bestFit="1" customWidth="1"/>
    <col min="6" max="6" width="8.42578125" bestFit="1" customWidth="1"/>
    <col min="7" max="7" width="4" bestFit="1" customWidth="1"/>
    <col min="8" max="8" width="12.140625" bestFit="1" customWidth="1"/>
    <col min="9" max="9" width="5.42578125" bestFit="1" customWidth="1"/>
    <col min="10" max="10" width="6.140625" bestFit="1" customWidth="1"/>
    <col min="11" max="11" width="6.42578125" bestFit="1" customWidth="1"/>
  </cols>
  <sheetData>
    <row r="1" spans="1:12" ht="29.45" customHeight="1" x14ac:dyDescent="0.25">
      <c r="A1" s="206" t="s">
        <v>0</v>
      </c>
      <c r="B1" s="206" t="s">
        <v>1</v>
      </c>
      <c r="C1" s="206"/>
      <c r="D1" s="206"/>
      <c r="E1" s="206"/>
      <c r="F1" s="206"/>
      <c r="G1" s="206"/>
      <c r="H1" s="206" t="s">
        <v>2</v>
      </c>
      <c r="I1" s="206" t="s">
        <v>3</v>
      </c>
      <c r="J1" s="206" t="s">
        <v>4</v>
      </c>
      <c r="K1" s="206" t="s">
        <v>145</v>
      </c>
      <c r="L1" s="100"/>
    </row>
    <row r="2" spans="1:12" x14ac:dyDescent="0.25">
      <c r="A2" s="206"/>
      <c r="B2" s="206" t="s">
        <v>262</v>
      </c>
      <c r="C2" s="206"/>
      <c r="D2" s="206"/>
      <c r="E2" s="206" t="s">
        <v>263</v>
      </c>
      <c r="F2" s="206"/>
      <c r="G2" s="206"/>
      <c r="H2" s="206"/>
      <c r="I2" s="206"/>
      <c r="J2" s="206"/>
      <c r="K2" s="206"/>
      <c r="L2" s="100"/>
    </row>
    <row r="3" spans="1:12" ht="30" x14ac:dyDescent="0.25">
      <c r="A3" s="206"/>
      <c r="B3" s="101" t="s">
        <v>7</v>
      </c>
      <c r="C3" s="101" t="s">
        <v>8</v>
      </c>
      <c r="D3" s="101" t="s">
        <v>9</v>
      </c>
      <c r="E3" s="101" t="s">
        <v>261</v>
      </c>
      <c r="F3" s="101" t="s">
        <v>8</v>
      </c>
      <c r="G3" s="101" t="s">
        <v>9</v>
      </c>
      <c r="H3" s="206"/>
      <c r="I3" s="206"/>
      <c r="J3" s="206"/>
      <c r="K3" s="206"/>
      <c r="L3" s="99"/>
    </row>
    <row r="4" spans="1:12" x14ac:dyDescent="0.25">
      <c r="A4" s="102" t="s">
        <v>146</v>
      </c>
      <c r="B4" s="102"/>
      <c r="C4" s="102"/>
      <c r="D4" s="102"/>
      <c r="E4" s="102"/>
      <c r="F4" s="102"/>
      <c r="G4" s="103"/>
      <c r="H4" s="103"/>
      <c r="I4" s="102"/>
      <c r="J4" s="102"/>
      <c r="K4" s="102"/>
      <c r="L4" s="99"/>
    </row>
    <row r="5" spans="1:12" x14ac:dyDescent="0.25">
      <c r="A5" s="102" t="s">
        <v>147</v>
      </c>
      <c r="B5" s="102"/>
      <c r="C5" s="102"/>
      <c r="D5" s="102"/>
      <c r="E5" s="102"/>
      <c r="F5" s="102"/>
      <c r="G5" s="103"/>
      <c r="H5" s="103"/>
      <c r="I5" s="102"/>
      <c r="J5" s="102"/>
      <c r="K5" s="102"/>
      <c r="L5" s="99"/>
    </row>
    <row r="6" spans="1:12" x14ac:dyDescent="0.25">
      <c r="A6" s="102" t="s">
        <v>148</v>
      </c>
      <c r="B6" s="102"/>
      <c r="C6" s="102"/>
      <c r="D6" s="102"/>
      <c r="E6" s="102"/>
      <c r="F6" s="102"/>
      <c r="G6" s="103"/>
      <c r="H6" s="103"/>
      <c r="I6" s="102"/>
      <c r="J6" s="102"/>
      <c r="K6" s="102"/>
      <c r="L6" s="99" t="s">
        <v>390</v>
      </c>
    </row>
    <row r="7" spans="1:12" x14ac:dyDescent="0.25">
      <c r="A7" s="102" t="s">
        <v>149</v>
      </c>
      <c r="B7" s="102"/>
      <c r="C7" s="102"/>
      <c r="D7" s="102"/>
      <c r="E7" s="102"/>
      <c r="F7" s="102"/>
      <c r="G7" s="103"/>
      <c r="H7" s="103"/>
      <c r="I7" s="102"/>
      <c r="J7" s="102"/>
      <c r="K7" s="102"/>
      <c r="L7" s="99"/>
    </row>
    <row r="8" spans="1:12" x14ac:dyDescent="0.25">
      <c r="A8" s="102" t="s">
        <v>150</v>
      </c>
      <c r="B8" s="102"/>
      <c r="C8" s="102"/>
      <c r="D8" s="102"/>
      <c r="E8" s="102"/>
      <c r="F8" s="102"/>
      <c r="G8" s="103"/>
      <c r="H8" s="103"/>
      <c r="I8" s="102"/>
      <c r="J8" s="102"/>
      <c r="K8" s="102"/>
      <c r="L8" s="99"/>
    </row>
    <row r="9" spans="1:12" x14ac:dyDescent="0.25">
      <c r="A9" s="102" t="s">
        <v>151</v>
      </c>
      <c r="B9" s="102"/>
      <c r="C9" s="102"/>
      <c r="D9" s="102"/>
      <c r="E9" s="102"/>
      <c r="F9" s="102"/>
      <c r="G9" s="103"/>
      <c r="H9" s="103"/>
      <c r="I9" s="102"/>
      <c r="J9" s="102"/>
      <c r="K9" s="102"/>
      <c r="L9" s="99"/>
    </row>
    <row r="10" spans="1:12" x14ac:dyDescent="0.25">
      <c r="A10" s="102" t="s">
        <v>152</v>
      </c>
      <c r="B10" s="102"/>
      <c r="C10" s="102"/>
      <c r="D10" s="102"/>
      <c r="E10" s="102"/>
      <c r="F10" s="102"/>
      <c r="G10" s="103"/>
      <c r="H10" s="103"/>
      <c r="I10" s="102"/>
      <c r="J10" s="102"/>
      <c r="K10" s="102"/>
      <c r="L10" s="99"/>
    </row>
    <row r="11" spans="1:12" x14ac:dyDescent="0.25">
      <c r="A11" s="102" t="s">
        <v>153</v>
      </c>
      <c r="B11" s="102"/>
      <c r="C11" s="102"/>
      <c r="D11" s="102"/>
      <c r="E11" s="102"/>
      <c r="F11" s="102"/>
      <c r="G11" s="103"/>
      <c r="H11" s="103"/>
      <c r="I11" s="102"/>
      <c r="J11" s="102"/>
      <c r="K11" s="102"/>
      <c r="L11" s="99"/>
    </row>
    <row r="12" spans="1:12" x14ac:dyDescent="0.25">
      <c r="A12" s="102" t="s">
        <v>154</v>
      </c>
      <c r="B12" s="102"/>
      <c r="C12" s="102"/>
      <c r="D12" s="102"/>
      <c r="E12" s="102"/>
      <c r="F12" s="102"/>
      <c r="G12" s="103"/>
      <c r="H12" s="103"/>
      <c r="I12" s="102"/>
      <c r="J12" s="102"/>
      <c r="K12" s="102"/>
      <c r="L12" s="99"/>
    </row>
    <row r="13" spans="1:12" x14ac:dyDescent="0.25">
      <c r="A13" s="102" t="s">
        <v>155</v>
      </c>
      <c r="B13" s="102"/>
      <c r="C13" s="102"/>
      <c r="D13" s="102"/>
      <c r="E13" s="102"/>
      <c r="F13" s="102"/>
      <c r="G13" s="103"/>
      <c r="H13" s="103"/>
      <c r="I13" s="102"/>
      <c r="J13" s="102"/>
      <c r="K13" s="102"/>
      <c r="L13" s="99"/>
    </row>
    <row r="14" spans="1:12" x14ac:dyDescent="0.25">
      <c r="A14" s="102" t="s">
        <v>156</v>
      </c>
      <c r="B14" s="102"/>
      <c r="C14" s="102"/>
      <c r="D14" s="102"/>
      <c r="E14" s="102"/>
      <c r="F14" s="102"/>
      <c r="G14" s="103"/>
      <c r="H14" s="103"/>
      <c r="I14" s="102"/>
      <c r="J14" s="102"/>
      <c r="K14" s="102"/>
      <c r="L14" s="99"/>
    </row>
    <row r="15" spans="1:12" x14ac:dyDescent="0.25">
      <c r="A15" s="102" t="s">
        <v>157</v>
      </c>
      <c r="B15" s="102"/>
      <c r="C15" s="102"/>
      <c r="D15" s="102"/>
      <c r="E15" s="102"/>
      <c r="F15" s="102"/>
      <c r="G15" s="103"/>
      <c r="H15" s="103"/>
      <c r="I15" s="102"/>
      <c r="J15" s="102"/>
      <c r="K15" s="102"/>
      <c r="L15" s="99"/>
    </row>
    <row r="16" spans="1:12" x14ac:dyDescent="0.25">
      <c r="A16" s="102" t="s">
        <v>158</v>
      </c>
      <c r="B16" s="102"/>
      <c r="C16" s="102"/>
      <c r="D16" s="102"/>
      <c r="E16" s="102"/>
      <c r="F16" s="102"/>
      <c r="G16" s="103"/>
      <c r="H16" s="103"/>
      <c r="I16" s="102"/>
      <c r="J16" s="102"/>
      <c r="K16" s="102"/>
      <c r="L16" s="99"/>
    </row>
    <row r="17" spans="1:12" x14ac:dyDescent="0.25">
      <c r="A17" s="102" t="s">
        <v>159</v>
      </c>
      <c r="B17" s="102"/>
      <c r="C17" s="102"/>
      <c r="D17" s="102"/>
      <c r="E17" s="102"/>
      <c r="F17" s="102"/>
      <c r="G17" s="103"/>
      <c r="H17" s="103"/>
      <c r="I17" s="102"/>
      <c r="J17" s="102"/>
      <c r="K17" s="102"/>
      <c r="L17" s="99"/>
    </row>
    <row r="18" spans="1:12" x14ac:dyDescent="0.25">
      <c r="A18" s="102" t="s">
        <v>160</v>
      </c>
      <c r="B18" s="102"/>
      <c r="C18" s="102"/>
      <c r="D18" s="102"/>
      <c r="E18" s="102"/>
      <c r="F18" s="102"/>
      <c r="G18" s="103"/>
      <c r="H18" s="103"/>
      <c r="I18" s="102"/>
      <c r="J18" s="102"/>
      <c r="K18" s="102"/>
      <c r="L18" s="99"/>
    </row>
    <row r="19" spans="1:12" x14ac:dyDescent="0.25">
      <c r="A19" s="102" t="s">
        <v>147</v>
      </c>
      <c r="B19" s="102"/>
      <c r="C19" s="102"/>
      <c r="D19" s="102"/>
      <c r="E19" s="102"/>
      <c r="F19" s="102"/>
      <c r="G19" s="103"/>
      <c r="H19" s="103"/>
      <c r="I19" s="102"/>
      <c r="J19" s="102"/>
      <c r="K19" s="102"/>
      <c r="L19" s="99"/>
    </row>
    <row r="20" spans="1:12" x14ac:dyDescent="0.25">
      <c r="A20" s="102" t="s">
        <v>161</v>
      </c>
      <c r="B20" s="102"/>
      <c r="C20" s="102"/>
      <c r="D20" s="102"/>
      <c r="E20" s="102"/>
      <c r="F20" s="102"/>
      <c r="G20" s="103"/>
      <c r="H20" s="103"/>
      <c r="I20" s="102"/>
      <c r="J20" s="102"/>
      <c r="K20" s="102"/>
      <c r="L20" s="99"/>
    </row>
    <row r="21" spans="1:12" x14ac:dyDescent="0.25">
      <c r="A21" s="102" t="s">
        <v>162</v>
      </c>
      <c r="B21" s="102"/>
      <c r="C21" s="102"/>
      <c r="D21" s="102"/>
      <c r="E21" s="102"/>
      <c r="F21" s="102"/>
      <c r="G21" s="103"/>
      <c r="H21" s="103"/>
      <c r="I21" s="102"/>
      <c r="J21" s="102"/>
      <c r="K21" s="102"/>
      <c r="L21" s="99"/>
    </row>
    <row r="22" spans="1:12" x14ac:dyDescent="0.25">
      <c r="A22" s="102" t="s">
        <v>163</v>
      </c>
      <c r="B22" s="102"/>
      <c r="C22" s="102"/>
      <c r="D22" s="102"/>
      <c r="E22" s="102"/>
      <c r="F22" s="102"/>
      <c r="G22" s="103"/>
      <c r="H22" s="103"/>
      <c r="I22" s="102"/>
      <c r="J22" s="102"/>
      <c r="K22" s="102"/>
      <c r="L22" s="99"/>
    </row>
    <row r="23" spans="1:12" x14ac:dyDescent="0.25">
      <c r="A23" s="102" t="s">
        <v>164</v>
      </c>
      <c r="B23" s="102"/>
      <c r="C23" s="102"/>
      <c r="D23" s="102"/>
      <c r="E23" s="102"/>
      <c r="F23" s="102"/>
      <c r="G23" s="103"/>
      <c r="H23" s="103"/>
      <c r="I23" s="102"/>
      <c r="J23" s="102"/>
      <c r="K23" s="102"/>
      <c r="L23" s="99"/>
    </row>
    <row r="24" spans="1:12" x14ac:dyDescent="0.25">
      <c r="A24" s="102" t="s">
        <v>165</v>
      </c>
      <c r="B24" s="102"/>
      <c r="C24" s="102"/>
      <c r="D24" s="102"/>
      <c r="E24" s="102"/>
      <c r="F24" s="102"/>
      <c r="G24" s="103"/>
      <c r="H24" s="103"/>
      <c r="I24" s="102"/>
      <c r="J24" s="102"/>
      <c r="K24" s="102"/>
      <c r="L24" s="99"/>
    </row>
    <row r="25" spans="1:12" x14ac:dyDescent="0.25">
      <c r="A25" s="102" t="s">
        <v>166</v>
      </c>
      <c r="B25" s="102"/>
      <c r="C25" s="102"/>
      <c r="D25" s="102"/>
      <c r="E25" s="102"/>
      <c r="F25" s="102"/>
      <c r="G25" s="103"/>
      <c r="H25" s="103"/>
      <c r="I25" s="102"/>
      <c r="J25" s="102"/>
      <c r="K25" s="102"/>
      <c r="L25" s="99"/>
    </row>
    <row r="26" spans="1:12" x14ac:dyDescent="0.25">
      <c r="A26" s="102" t="s">
        <v>167</v>
      </c>
      <c r="B26" s="102"/>
      <c r="C26" s="102"/>
      <c r="D26" s="102"/>
      <c r="E26" s="102"/>
      <c r="F26" s="102"/>
      <c r="G26" s="103"/>
      <c r="H26" s="103"/>
      <c r="I26" s="102"/>
      <c r="J26" s="102"/>
      <c r="K26" s="102"/>
      <c r="L26" s="99"/>
    </row>
    <row r="27" spans="1:12" x14ac:dyDescent="0.25">
      <c r="A27" s="102" t="s">
        <v>168</v>
      </c>
      <c r="B27" s="102"/>
      <c r="C27" s="102"/>
      <c r="D27" s="102"/>
      <c r="E27" s="102"/>
      <c r="F27" s="102"/>
      <c r="G27" s="103"/>
      <c r="H27" s="103"/>
      <c r="I27" s="102"/>
      <c r="J27" s="102"/>
      <c r="K27" s="102"/>
      <c r="L27" s="99"/>
    </row>
    <row r="28" spans="1:12" x14ac:dyDescent="0.25">
      <c r="A28" s="102" t="s">
        <v>169</v>
      </c>
      <c r="B28" s="102"/>
      <c r="C28" s="102"/>
      <c r="D28" s="102"/>
      <c r="E28" s="102"/>
      <c r="F28" s="102"/>
      <c r="G28" s="103"/>
      <c r="H28" s="103"/>
      <c r="I28" s="102"/>
      <c r="J28" s="102"/>
      <c r="K28" s="102"/>
      <c r="L28" s="99"/>
    </row>
    <row r="29" spans="1:12" x14ac:dyDescent="0.25">
      <c r="A29" s="102" t="s">
        <v>170</v>
      </c>
      <c r="B29" s="102"/>
      <c r="C29" s="102"/>
      <c r="D29" s="102"/>
      <c r="E29" s="102"/>
      <c r="F29" s="102"/>
      <c r="G29" s="103"/>
      <c r="H29" s="103"/>
      <c r="I29" s="102"/>
      <c r="J29" s="102"/>
      <c r="K29" s="102"/>
      <c r="L29" s="99"/>
    </row>
    <row r="30" spans="1:12" x14ac:dyDescent="0.25">
      <c r="A30" s="102" t="s">
        <v>171</v>
      </c>
      <c r="B30" s="102"/>
      <c r="C30" s="102"/>
      <c r="D30" s="102"/>
      <c r="E30" s="102"/>
      <c r="F30" s="102"/>
      <c r="G30" s="103"/>
      <c r="H30" s="103"/>
      <c r="I30" s="102"/>
      <c r="J30" s="102"/>
      <c r="K30" s="102"/>
      <c r="L30" s="99"/>
    </row>
    <row r="31" spans="1:12" x14ac:dyDescent="0.25">
      <c r="A31" s="102" t="s">
        <v>172</v>
      </c>
      <c r="B31" s="102"/>
      <c r="C31" s="102"/>
      <c r="D31" s="102"/>
      <c r="E31" s="102"/>
      <c r="F31" s="102"/>
      <c r="G31" s="103"/>
      <c r="H31" s="103"/>
      <c r="I31" s="102"/>
      <c r="J31" s="102"/>
      <c r="K31" s="102"/>
      <c r="L31" s="99"/>
    </row>
    <row r="32" spans="1:12" x14ac:dyDescent="0.25">
      <c r="A32" s="102" t="s">
        <v>173</v>
      </c>
      <c r="B32" s="102"/>
      <c r="C32" s="102"/>
      <c r="D32" s="102"/>
      <c r="E32" s="102"/>
      <c r="F32" s="102"/>
      <c r="G32" s="103"/>
      <c r="H32" s="103"/>
      <c r="I32" s="102"/>
      <c r="J32" s="102"/>
      <c r="K32" s="102"/>
      <c r="L32" s="99"/>
    </row>
    <row r="33" spans="1:12" x14ac:dyDescent="0.25">
      <c r="A33" s="102" t="s">
        <v>174</v>
      </c>
      <c r="B33" s="102"/>
      <c r="C33" s="102"/>
      <c r="D33" s="102"/>
      <c r="E33" s="102"/>
      <c r="F33" s="102"/>
      <c r="G33" s="103"/>
      <c r="H33" s="103"/>
      <c r="I33" s="102"/>
      <c r="J33" s="102"/>
      <c r="K33" s="102"/>
      <c r="L33" s="99"/>
    </row>
    <row r="34" spans="1:12" x14ac:dyDescent="0.25">
      <c r="A34" s="102" t="s">
        <v>175</v>
      </c>
      <c r="B34" s="102"/>
      <c r="C34" s="102"/>
      <c r="D34" s="102"/>
      <c r="E34" s="102"/>
      <c r="F34" s="102"/>
      <c r="G34" s="103"/>
      <c r="H34" s="103"/>
      <c r="I34" s="102"/>
      <c r="J34" s="102"/>
      <c r="K34" s="102"/>
      <c r="L34" s="99"/>
    </row>
    <row r="35" spans="1:12" x14ac:dyDescent="0.25">
      <c r="A35" s="102" t="s">
        <v>176</v>
      </c>
      <c r="B35" s="102"/>
      <c r="C35" s="102"/>
      <c r="D35" s="102"/>
      <c r="E35" s="102"/>
      <c r="F35" s="102"/>
      <c r="G35" s="103"/>
      <c r="H35" s="103"/>
      <c r="I35" s="102"/>
      <c r="J35" s="102"/>
      <c r="K35" s="102"/>
      <c r="L35" s="99"/>
    </row>
    <row r="36" spans="1:12" ht="30" x14ac:dyDescent="0.25">
      <c r="A36" s="102" t="s">
        <v>177</v>
      </c>
      <c r="B36" s="102"/>
      <c r="C36" s="102"/>
      <c r="D36" s="102"/>
      <c r="E36" s="102"/>
      <c r="F36" s="102"/>
      <c r="G36" s="103"/>
      <c r="H36" s="103"/>
      <c r="I36" s="102"/>
      <c r="J36" s="102"/>
      <c r="K36" s="102"/>
      <c r="L36" s="99"/>
    </row>
    <row r="37" spans="1:12" x14ac:dyDescent="0.25">
      <c r="A37" s="102" t="s">
        <v>178</v>
      </c>
      <c r="B37" s="102"/>
      <c r="C37" s="102"/>
      <c r="D37" s="102"/>
      <c r="E37" s="102"/>
      <c r="F37" s="102"/>
      <c r="G37" s="103"/>
      <c r="H37" s="103"/>
      <c r="I37" s="102"/>
      <c r="J37" s="102"/>
      <c r="K37" s="102"/>
      <c r="L37" s="99"/>
    </row>
    <row r="38" spans="1:12" x14ac:dyDescent="0.25">
      <c r="A38" s="102" t="s">
        <v>179</v>
      </c>
      <c r="B38" s="102"/>
      <c r="C38" s="102"/>
      <c r="D38" s="102"/>
      <c r="E38" s="102"/>
      <c r="F38" s="102"/>
      <c r="G38" s="103"/>
      <c r="H38" s="103"/>
      <c r="I38" s="102"/>
      <c r="J38" s="102"/>
      <c r="K38" s="102"/>
      <c r="L38" s="99"/>
    </row>
    <row r="39" spans="1:12" x14ac:dyDescent="0.25">
      <c r="A39" s="102" t="s">
        <v>180</v>
      </c>
      <c r="B39" s="102"/>
      <c r="C39" s="102"/>
      <c r="D39" s="102"/>
      <c r="E39" s="102"/>
      <c r="F39" s="102"/>
      <c r="G39" s="103"/>
      <c r="H39" s="103"/>
      <c r="I39" s="102"/>
      <c r="J39" s="102"/>
      <c r="K39" s="102"/>
      <c r="L39" s="99"/>
    </row>
    <row r="40" spans="1:12" x14ac:dyDescent="0.25">
      <c r="A40" s="102" t="s">
        <v>181</v>
      </c>
      <c r="B40" s="102"/>
      <c r="C40" s="102"/>
      <c r="D40" s="102"/>
      <c r="E40" s="102"/>
      <c r="F40" s="102"/>
      <c r="G40" s="103"/>
      <c r="H40" s="103"/>
      <c r="I40" s="102"/>
      <c r="J40" s="102"/>
      <c r="K40" s="102"/>
      <c r="L40" s="99"/>
    </row>
    <row r="41" spans="1:12" x14ac:dyDescent="0.25">
      <c r="A41" s="102" t="s">
        <v>182</v>
      </c>
      <c r="B41" s="102"/>
      <c r="C41" s="102"/>
      <c r="D41" s="102"/>
      <c r="E41" s="102"/>
      <c r="F41" s="102"/>
      <c r="G41" s="103"/>
      <c r="H41" s="103"/>
      <c r="I41" s="102"/>
      <c r="J41" s="102"/>
      <c r="K41" s="102"/>
      <c r="L41" s="99"/>
    </row>
    <row r="42" spans="1:12" x14ac:dyDescent="0.25">
      <c r="A42" s="102" t="s">
        <v>183</v>
      </c>
      <c r="B42" s="102"/>
      <c r="C42" s="102"/>
      <c r="D42" s="102"/>
      <c r="E42" s="102"/>
      <c r="F42" s="102"/>
      <c r="G42" s="103"/>
      <c r="H42" s="103"/>
      <c r="I42" s="102"/>
      <c r="J42" s="102"/>
      <c r="K42" s="102"/>
      <c r="L42" s="99"/>
    </row>
    <row r="43" spans="1:12" x14ac:dyDescent="0.25">
      <c r="A43" s="102" t="s">
        <v>184</v>
      </c>
      <c r="B43" s="102"/>
      <c r="C43" s="102"/>
      <c r="D43" s="102"/>
      <c r="E43" s="102"/>
      <c r="F43" s="102"/>
      <c r="G43" s="103"/>
      <c r="H43" s="103"/>
      <c r="I43" s="102"/>
      <c r="J43" s="102"/>
      <c r="K43" s="102"/>
      <c r="L43" s="99"/>
    </row>
    <row r="44" spans="1:12" x14ac:dyDescent="0.25">
      <c r="A44" s="102" t="s">
        <v>185</v>
      </c>
      <c r="B44" s="102"/>
      <c r="C44" s="102"/>
      <c r="D44" s="102"/>
      <c r="E44" s="102"/>
      <c r="F44" s="102"/>
      <c r="G44" s="103"/>
      <c r="H44" s="103"/>
      <c r="I44" s="102"/>
      <c r="J44" s="102"/>
      <c r="K44" s="102"/>
      <c r="L44" s="99"/>
    </row>
    <row r="45" spans="1:12" x14ac:dyDescent="0.25">
      <c r="A45" s="102" t="s">
        <v>186</v>
      </c>
      <c r="B45" s="102"/>
      <c r="C45" s="102"/>
      <c r="D45" s="102"/>
      <c r="E45" s="102"/>
      <c r="F45" s="102"/>
      <c r="G45" s="103"/>
      <c r="H45" s="103"/>
      <c r="I45" s="102"/>
      <c r="J45" s="102"/>
      <c r="K45" s="102"/>
      <c r="L45" s="99"/>
    </row>
    <row r="46" spans="1:12" x14ac:dyDescent="0.25">
      <c r="A46" s="102" t="s">
        <v>187</v>
      </c>
      <c r="B46" s="102"/>
      <c r="C46" s="102"/>
      <c r="D46" s="102"/>
      <c r="E46" s="102"/>
      <c r="F46" s="102"/>
      <c r="G46" s="103"/>
      <c r="H46" s="103"/>
      <c r="I46" s="102"/>
      <c r="J46" s="102"/>
      <c r="K46" s="102"/>
      <c r="L46" s="99"/>
    </row>
    <row r="47" spans="1:12" x14ac:dyDescent="0.25">
      <c r="A47" s="102" t="s">
        <v>188</v>
      </c>
      <c r="B47" s="102"/>
      <c r="C47" s="102"/>
      <c r="D47" s="102"/>
      <c r="E47" s="102"/>
      <c r="F47" s="102"/>
      <c r="G47" s="103"/>
      <c r="H47" s="103"/>
      <c r="I47" s="102"/>
      <c r="J47" s="102"/>
      <c r="K47" s="102"/>
      <c r="L47" s="99"/>
    </row>
    <row r="48" spans="1:12" x14ac:dyDescent="0.25">
      <c r="A48" s="102" t="s">
        <v>189</v>
      </c>
      <c r="B48" s="102"/>
      <c r="C48" s="102"/>
      <c r="D48" s="102"/>
      <c r="E48" s="102"/>
      <c r="F48" s="102"/>
      <c r="G48" s="103"/>
      <c r="H48" s="103"/>
      <c r="I48" s="102"/>
      <c r="J48" s="102"/>
      <c r="K48" s="102"/>
      <c r="L48" s="99"/>
    </row>
    <row r="49" spans="1:12" x14ac:dyDescent="0.25">
      <c r="A49" s="102" t="s">
        <v>190</v>
      </c>
      <c r="B49" s="102"/>
      <c r="C49" s="102"/>
      <c r="D49" s="102"/>
      <c r="E49" s="102"/>
      <c r="F49" s="102"/>
      <c r="G49" s="103"/>
      <c r="H49" s="103"/>
      <c r="I49" s="102"/>
      <c r="J49" s="102"/>
      <c r="K49" s="102"/>
      <c r="L49" s="99"/>
    </row>
    <row r="50" spans="1:12" x14ac:dyDescent="0.25">
      <c r="A50" s="102" t="s">
        <v>191</v>
      </c>
      <c r="B50" s="102"/>
      <c r="C50" s="102"/>
      <c r="D50" s="102"/>
      <c r="E50" s="102"/>
      <c r="F50" s="102"/>
      <c r="G50" s="103"/>
      <c r="H50" s="103"/>
      <c r="I50" s="102"/>
      <c r="J50" s="102"/>
      <c r="K50" s="102"/>
      <c r="L50" s="99"/>
    </row>
    <row r="51" spans="1:12" x14ac:dyDescent="0.25">
      <c r="A51" s="102" t="s">
        <v>192</v>
      </c>
      <c r="B51" s="102"/>
      <c r="C51" s="102"/>
      <c r="D51" s="102"/>
      <c r="E51" s="102"/>
      <c r="F51" s="102"/>
      <c r="G51" s="103"/>
      <c r="H51" s="103"/>
      <c r="I51" s="102"/>
      <c r="J51" s="102"/>
      <c r="K51" s="102"/>
      <c r="L51" s="99"/>
    </row>
    <row r="52" spans="1:12" x14ac:dyDescent="0.25">
      <c r="A52" s="102" t="s">
        <v>193</v>
      </c>
      <c r="B52" s="102"/>
      <c r="C52" s="102"/>
      <c r="D52" s="102"/>
      <c r="E52" s="102"/>
      <c r="F52" s="102"/>
      <c r="G52" s="103"/>
      <c r="H52" s="103"/>
      <c r="I52" s="102"/>
      <c r="J52" s="102"/>
      <c r="K52" s="102"/>
      <c r="L52" s="99"/>
    </row>
    <row r="53" spans="1:12" x14ac:dyDescent="0.25">
      <c r="A53" s="102" t="s">
        <v>194</v>
      </c>
      <c r="B53" s="102"/>
      <c r="C53" s="102"/>
      <c r="D53" s="102"/>
      <c r="E53" s="102"/>
      <c r="F53" s="102"/>
      <c r="G53" s="103"/>
      <c r="H53" s="103"/>
      <c r="I53" s="102"/>
      <c r="J53" s="102"/>
      <c r="K53" s="102"/>
      <c r="L53" s="99"/>
    </row>
    <row r="54" spans="1:12" x14ac:dyDescent="0.25">
      <c r="A54" s="102" t="s">
        <v>195</v>
      </c>
      <c r="B54" s="102"/>
      <c r="C54" s="102"/>
      <c r="D54" s="102"/>
      <c r="E54" s="102"/>
      <c r="F54" s="102"/>
      <c r="G54" s="103"/>
      <c r="H54" s="103"/>
      <c r="I54" s="102"/>
      <c r="J54" s="102"/>
      <c r="K54" s="102"/>
      <c r="L54" s="99"/>
    </row>
    <row r="55" spans="1:12" x14ac:dyDescent="0.25">
      <c r="A55" s="102" t="s">
        <v>196</v>
      </c>
      <c r="B55" s="102"/>
      <c r="C55" s="102"/>
      <c r="D55" s="102"/>
      <c r="E55" s="102"/>
      <c r="F55" s="102"/>
      <c r="G55" s="103"/>
      <c r="H55" s="103"/>
      <c r="I55" s="102"/>
      <c r="J55" s="102"/>
      <c r="K55" s="102"/>
      <c r="L55" s="99"/>
    </row>
    <row r="56" spans="1:12" x14ac:dyDescent="0.25">
      <c r="A56" s="102"/>
      <c r="B56" s="102"/>
      <c r="C56" s="102"/>
      <c r="D56" s="102"/>
      <c r="E56" s="102"/>
      <c r="F56" s="102"/>
      <c r="G56" s="103"/>
      <c r="H56" s="103"/>
      <c r="I56" s="102"/>
      <c r="J56" s="102"/>
      <c r="K56" s="102"/>
      <c r="L56" s="99"/>
    </row>
    <row r="57" spans="1:12" x14ac:dyDescent="0.25">
      <c r="A57" s="102"/>
      <c r="B57" s="102"/>
      <c r="C57" s="102"/>
      <c r="D57" s="102"/>
      <c r="E57" s="102"/>
      <c r="F57" s="102"/>
      <c r="G57" s="103"/>
      <c r="H57" s="103"/>
      <c r="I57" s="102"/>
      <c r="J57" s="102"/>
      <c r="K57" s="102"/>
      <c r="L57" s="99"/>
    </row>
    <row r="58" spans="1:12" x14ac:dyDescent="0.25">
      <c r="A58" s="102"/>
      <c r="B58" s="102"/>
      <c r="C58" s="102"/>
      <c r="D58" s="102"/>
      <c r="E58" s="102"/>
      <c r="F58" s="102"/>
      <c r="G58" s="103"/>
      <c r="H58" s="103"/>
      <c r="I58" s="102"/>
      <c r="J58" s="102"/>
      <c r="K58" s="102"/>
      <c r="L58" s="99"/>
    </row>
  </sheetData>
  <mergeCells count="8">
    <mergeCell ref="A1:A3"/>
    <mergeCell ref="B1:G1"/>
    <mergeCell ref="I1:I3"/>
    <mergeCell ref="J1:J3"/>
    <mergeCell ref="K1:K3"/>
    <mergeCell ref="B2:D2"/>
    <mergeCell ref="E2:G2"/>
    <mergeCell ref="H1: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zoomScale="143" workbookViewId="0">
      <selection activeCell="F6" sqref="F6"/>
    </sheetView>
  </sheetViews>
  <sheetFormatPr defaultColWidth="8.85546875" defaultRowHeight="15" x14ac:dyDescent="0.25"/>
  <cols>
    <col min="1" max="1" width="14.85546875" customWidth="1"/>
    <col min="2" max="2" width="9.5703125" customWidth="1"/>
    <col min="3" max="3" width="10.5703125" customWidth="1"/>
    <col min="4" max="4" width="9.42578125" customWidth="1"/>
    <col min="5" max="5" width="14.85546875" customWidth="1"/>
  </cols>
  <sheetData>
    <row r="1" spans="1:6" ht="18" customHeight="1" x14ac:dyDescent="0.25">
      <c r="A1" s="207" t="s">
        <v>265</v>
      </c>
      <c r="B1" s="208" t="s">
        <v>1</v>
      </c>
      <c r="C1" s="209"/>
      <c r="D1" s="207" t="s">
        <v>2</v>
      </c>
      <c r="E1" s="207" t="s">
        <v>266</v>
      </c>
    </row>
    <row r="2" spans="1:6" ht="18" customHeight="1" x14ac:dyDescent="0.25">
      <c r="A2" s="207"/>
      <c r="B2" s="133" t="s">
        <v>5</v>
      </c>
      <c r="C2" s="133" t="s">
        <v>6</v>
      </c>
      <c r="D2" s="207"/>
      <c r="E2" s="207"/>
    </row>
    <row r="3" spans="1:6" ht="18" x14ac:dyDescent="0.25">
      <c r="A3" s="134" t="s">
        <v>10</v>
      </c>
      <c r="B3" s="135"/>
      <c r="C3" s="136"/>
      <c r="D3" s="135"/>
      <c r="E3" s="135"/>
    </row>
    <row r="4" spans="1:6" ht="18" x14ac:dyDescent="0.25">
      <c r="A4" s="134" t="s">
        <v>11</v>
      </c>
      <c r="B4" s="135"/>
      <c r="C4" s="135"/>
      <c r="D4" s="135"/>
      <c r="E4" s="135"/>
    </row>
    <row r="5" spans="1:6" ht="18" x14ac:dyDescent="0.25">
      <c r="A5" s="134" t="s">
        <v>12</v>
      </c>
      <c r="B5" s="135"/>
      <c r="C5" s="135"/>
      <c r="D5" s="135"/>
      <c r="E5" s="135"/>
    </row>
    <row r="6" spans="1:6" ht="36" x14ac:dyDescent="0.25">
      <c r="A6" s="134" t="s">
        <v>13</v>
      </c>
      <c r="B6" s="135"/>
      <c r="C6" s="135"/>
      <c r="D6" s="135"/>
      <c r="E6" s="135"/>
      <c r="F6" t="s">
        <v>390</v>
      </c>
    </row>
    <row r="7" spans="1:6" ht="18" x14ac:dyDescent="0.25">
      <c r="A7" s="134" t="s">
        <v>14</v>
      </c>
      <c r="B7" s="135"/>
      <c r="C7" s="135"/>
      <c r="D7" s="135"/>
      <c r="E7" s="135"/>
    </row>
    <row r="8" spans="1:6" ht="18" x14ac:dyDescent="0.25">
      <c r="A8" s="134" t="s">
        <v>264</v>
      </c>
      <c r="B8" s="135"/>
      <c r="C8" s="135"/>
      <c r="D8" s="135"/>
      <c r="E8" s="135"/>
    </row>
    <row r="9" spans="1:6" ht="18" x14ac:dyDescent="0.25">
      <c r="A9" s="137" t="s">
        <v>15</v>
      </c>
      <c r="B9" s="135"/>
      <c r="C9" s="135"/>
      <c r="D9" s="135"/>
      <c r="E9" s="135"/>
    </row>
  </sheetData>
  <mergeCells count="4">
    <mergeCell ref="A1:A2"/>
    <mergeCell ref="D1:D2"/>
    <mergeCell ref="E1:E2"/>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rightToLeft="1" workbookViewId="0">
      <selection activeCell="G5" sqref="G5"/>
    </sheetView>
  </sheetViews>
  <sheetFormatPr defaultColWidth="8.85546875" defaultRowHeight="15" x14ac:dyDescent="0.25"/>
  <cols>
    <col min="1" max="1" width="21.42578125" customWidth="1"/>
    <col min="2" max="2" width="22.42578125" customWidth="1"/>
    <col min="4" max="4" width="16.5703125" customWidth="1"/>
    <col min="5" max="5" width="16.140625" customWidth="1"/>
  </cols>
  <sheetData>
    <row r="1" spans="1:5" ht="15.75" thickBot="1" x14ac:dyDescent="0.3">
      <c r="A1" s="10" t="s">
        <v>21</v>
      </c>
      <c r="B1" s="8" t="s">
        <v>22</v>
      </c>
      <c r="C1" s="8" t="s">
        <v>23</v>
      </c>
      <c r="D1" s="8" t="s">
        <v>24</v>
      </c>
      <c r="E1" s="8" t="s">
        <v>25</v>
      </c>
    </row>
    <row r="2" spans="1:5" ht="18.75" x14ac:dyDescent="0.25">
      <c r="A2" s="3" t="s">
        <v>26</v>
      </c>
      <c r="B2" s="3" t="s">
        <v>27</v>
      </c>
      <c r="C2" s="3" t="s">
        <v>28</v>
      </c>
      <c r="D2" s="3" t="s">
        <v>29</v>
      </c>
      <c r="E2" s="3" t="s">
        <v>30</v>
      </c>
    </row>
    <row r="3" spans="1:5" ht="240.75" thickBot="1" x14ac:dyDescent="0.3">
      <c r="A3" s="11" t="s">
        <v>272</v>
      </c>
      <c r="B3" s="12">
        <v>3</v>
      </c>
      <c r="C3" s="12" t="s">
        <v>273</v>
      </c>
      <c r="D3" s="12">
        <v>2</v>
      </c>
      <c r="E3" s="12" t="s">
        <v>274</v>
      </c>
    </row>
    <row r="4" spans="1:5" ht="165.75" thickBot="1" x14ac:dyDescent="0.3">
      <c r="A4" s="9" t="s">
        <v>275</v>
      </c>
      <c r="B4" s="7">
        <v>3</v>
      </c>
      <c r="C4" s="7" t="s">
        <v>276</v>
      </c>
      <c r="D4" s="7">
        <v>2</v>
      </c>
      <c r="E4" s="7" t="s">
        <v>277</v>
      </c>
    </row>
    <row r="5" spans="1:5" ht="330.75" thickBot="1" x14ac:dyDescent="0.3">
      <c r="A5" s="9" t="s">
        <v>278</v>
      </c>
      <c r="B5" s="7">
        <v>3</v>
      </c>
      <c r="C5" s="7" t="s">
        <v>279</v>
      </c>
      <c r="D5" s="7">
        <v>2</v>
      </c>
      <c r="E5" s="7" t="s">
        <v>280</v>
      </c>
    </row>
    <row r="6" spans="1:5" ht="15.75" thickBot="1" x14ac:dyDescent="0.3">
      <c r="A6" s="9"/>
      <c r="B6" s="7"/>
      <c r="C6" s="7"/>
      <c r="D6" s="7"/>
      <c r="E6" s="7"/>
    </row>
    <row r="7" spans="1:5" ht="15.75" thickBot="1" x14ac:dyDescent="0.3">
      <c r="A7" s="9"/>
      <c r="B7" s="7"/>
      <c r="C7" s="7"/>
      <c r="D7" s="7"/>
      <c r="E7" s="7"/>
    </row>
    <row r="8" spans="1:5" ht="15.75" thickBot="1" x14ac:dyDescent="0.3">
      <c r="A8" s="9"/>
      <c r="B8" s="7"/>
      <c r="C8" s="7"/>
      <c r="D8" s="7"/>
      <c r="E8" s="7"/>
    </row>
    <row r="9" spans="1:5" ht="15.75" thickBot="1" x14ac:dyDescent="0.3">
      <c r="A9" s="9"/>
      <c r="B9" s="7"/>
      <c r="C9" s="7"/>
      <c r="D9" s="7"/>
      <c r="E9" s="7"/>
    </row>
    <row r="10" spans="1:5" x14ac:dyDescent="0.25">
      <c r="A10" s="13"/>
      <c r="B10" s="14"/>
      <c r="C10" s="14"/>
      <c r="D10" s="14"/>
      <c r="E10" s="1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view="pageBreakPreview" zoomScale="80" zoomScaleSheetLayoutView="80" workbookViewId="0">
      <selection activeCell="H11" sqref="H11"/>
    </sheetView>
  </sheetViews>
  <sheetFormatPr defaultColWidth="8.85546875" defaultRowHeight="15" x14ac:dyDescent="0.25"/>
  <cols>
    <col min="1" max="1" width="19.42578125" customWidth="1"/>
    <col min="2" max="2" width="10.42578125" customWidth="1"/>
    <col min="3" max="3" width="11.85546875" customWidth="1"/>
    <col min="4" max="5" width="10.42578125" customWidth="1"/>
    <col min="6" max="6" width="38.42578125" customWidth="1"/>
  </cols>
  <sheetData>
    <row r="1" spans="1:8" ht="20.25" x14ac:dyDescent="0.25">
      <c r="A1" s="26" t="s">
        <v>21</v>
      </c>
      <c r="B1" s="26" t="s">
        <v>22</v>
      </c>
      <c r="C1" s="26" t="s">
        <v>23</v>
      </c>
      <c r="D1" s="26" t="s">
        <v>24</v>
      </c>
      <c r="E1" s="26" t="s">
        <v>25</v>
      </c>
      <c r="F1" s="27" t="s">
        <v>51</v>
      </c>
    </row>
    <row r="2" spans="1:8" ht="60.95" customHeight="1" x14ac:dyDescent="0.25">
      <c r="A2" s="28" t="s">
        <v>46</v>
      </c>
      <c r="B2" s="28" t="s">
        <v>47</v>
      </c>
      <c r="C2" s="28" t="s">
        <v>48</v>
      </c>
      <c r="D2" s="28" t="s">
        <v>49</v>
      </c>
      <c r="E2" s="28" t="s">
        <v>50</v>
      </c>
      <c r="F2" s="29" t="s">
        <v>100</v>
      </c>
    </row>
    <row r="3" spans="1:8" x14ac:dyDescent="0.25">
      <c r="A3" s="5"/>
      <c r="B3" s="5"/>
      <c r="C3" s="5"/>
      <c r="D3" s="5"/>
      <c r="E3" s="5"/>
      <c r="F3" s="5"/>
    </row>
    <row r="4" spans="1:8" x14ac:dyDescent="0.25">
      <c r="A4" s="5"/>
      <c r="B4" s="5"/>
      <c r="C4" s="5"/>
      <c r="D4" s="5"/>
      <c r="E4" s="5"/>
      <c r="F4" s="5"/>
    </row>
    <row r="5" spans="1:8" x14ac:dyDescent="0.25">
      <c r="A5" s="5"/>
      <c r="B5" s="5"/>
      <c r="C5" s="5"/>
      <c r="D5" s="5"/>
      <c r="E5" s="5"/>
      <c r="F5" s="5"/>
    </row>
    <row r="6" spans="1:8" x14ac:dyDescent="0.25">
      <c r="A6" s="5"/>
      <c r="B6" s="5"/>
      <c r="C6" s="5"/>
      <c r="D6" s="5"/>
      <c r="E6" s="5"/>
      <c r="F6" s="5"/>
    </row>
    <row r="7" spans="1:8" x14ac:dyDescent="0.25">
      <c r="A7" s="5"/>
      <c r="B7" s="5"/>
      <c r="C7" s="5"/>
      <c r="D7" s="5"/>
      <c r="E7" s="5"/>
      <c r="F7" s="5"/>
    </row>
    <row r="8" spans="1:8" x14ac:dyDescent="0.25">
      <c r="A8" s="5"/>
      <c r="B8" s="5"/>
      <c r="C8" s="5"/>
      <c r="D8" s="5"/>
      <c r="E8" s="5"/>
      <c r="F8" s="5"/>
    </row>
    <row r="9" spans="1:8" x14ac:dyDescent="0.25">
      <c r="A9" s="5"/>
      <c r="B9" s="5"/>
      <c r="C9" s="5"/>
      <c r="D9" s="5"/>
      <c r="E9" s="5"/>
      <c r="F9" s="5"/>
    </row>
    <row r="11" spans="1:8" x14ac:dyDescent="0.25">
      <c r="H11" t="s">
        <v>287</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rightToLeft="1" zoomScale="70" zoomScaleNormal="70" zoomScalePageLayoutView="70" workbookViewId="0">
      <selection activeCell="J1" sqref="J1:J1048576"/>
    </sheetView>
  </sheetViews>
  <sheetFormatPr defaultColWidth="8.85546875" defaultRowHeight="15" x14ac:dyDescent="0.25"/>
  <cols>
    <col min="1" max="1" width="32.140625" customWidth="1"/>
    <col min="2" max="2" width="17.42578125" customWidth="1"/>
    <col min="3" max="3" width="14.85546875" customWidth="1"/>
    <col min="4" max="4" width="10.42578125" customWidth="1"/>
    <col min="5" max="5" width="11.85546875" customWidth="1"/>
    <col min="6" max="6" width="10.42578125" customWidth="1"/>
    <col min="7" max="7" width="8.140625" customWidth="1"/>
    <col min="8" max="8" width="15.42578125" customWidth="1"/>
    <col min="9" max="10" width="11.42578125" customWidth="1"/>
    <col min="11" max="11" width="16.5703125" customWidth="1"/>
    <col min="12" max="12" width="12.5703125" customWidth="1"/>
    <col min="13" max="13" width="16.42578125" customWidth="1"/>
    <col min="14" max="14" width="27.42578125" customWidth="1"/>
  </cols>
  <sheetData>
    <row r="1" spans="1:14" ht="69" customHeight="1" x14ac:dyDescent="0.25">
      <c r="A1" s="31" t="s">
        <v>21</v>
      </c>
      <c r="B1" s="31" t="s">
        <v>23</v>
      </c>
      <c r="C1" s="31" t="s">
        <v>24</v>
      </c>
      <c r="D1" s="31" t="s">
        <v>25</v>
      </c>
      <c r="E1" s="31" t="s">
        <v>51</v>
      </c>
      <c r="F1" s="31" t="s">
        <v>63</v>
      </c>
      <c r="G1" s="31" t="s">
        <v>64</v>
      </c>
      <c r="H1" s="31" t="s">
        <v>65</v>
      </c>
      <c r="I1" s="31" t="s">
        <v>66</v>
      </c>
      <c r="J1" s="31" t="s">
        <v>68</v>
      </c>
      <c r="K1" s="31" t="s">
        <v>69</v>
      </c>
      <c r="L1" s="31" t="s">
        <v>70</v>
      </c>
      <c r="M1" s="31" t="s">
        <v>71</v>
      </c>
      <c r="N1" s="31" t="s">
        <v>72</v>
      </c>
    </row>
    <row r="2" spans="1:14" ht="81" x14ac:dyDescent="0.25">
      <c r="A2" s="29" t="s">
        <v>52</v>
      </c>
      <c r="B2" s="29" t="s">
        <v>47</v>
      </c>
      <c r="C2" s="29" t="s">
        <v>53</v>
      </c>
      <c r="D2" s="29" t="s">
        <v>54</v>
      </c>
      <c r="E2" s="29" t="s">
        <v>55</v>
      </c>
      <c r="F2" s="29" t="s">
        <v>48</v>
      </c>
      <c r="G2" s="29" t="s">
        <v>56</v>
      </c>
      <c r="H2" s="29" t="s">
        <v>57</v>
      </c>
      <c r="I2" s="29" t="s">
        <v>58</v>
      </c>
      <c r="J2" s="29" t="s">
        <v>59</v>
      </c>
      <c r="K2" s="29" t="s">
        <v>60</v>
      </c>
      <c r="L2" s="29" t="s">
        <v>61</v>
      </c>
      <c r="M2" s="29" t="s">
        <v>62</v>
      </c>
      <c r="N2" s="29" t="s">
        <v>84</v>
      </c>
    </row>
    <row r="3" spans="1:14" x14ac:dyDescent="0.25">
      <c r="A3" s="30"/>
      <c r="B3" s="30"/>
      <c r="C3" s="30"/>
      <c r="D3" s="30"/>
      <c r="E3" s="30"/>
      <c r="F3" s="30"/>
      <c r="G3" s="30"/>
      <c r="H3" s="30"/>
      <c r="I3" s="30"/>
      <c r="J3" s="30"/>
      <c r="K3" s="30"/>
      <c r="L3" s="30"/>
      <c r="M3" s="30"/>
      <c r="N3" s="30"/>
    </row>
    <row r="4" spans="1:14" x14ac:dyDescent="0.25">
      <c r="A4" s="140" t="s">
        <v>281</v>
      </c>
      <c r="B4" s="140" t="s">
        <v>282</v>
      </c>
      <c r="C4" s="140" t="s">
        <v>283</v>
      </c>
      <c r="D4" s="140" t="s">
        <v>284</v>
      </c>
      <c r="E4" s="140" t="s">
        <v>285</v>
      </c>
      <c r="F4" s="140" t="s">
        <v>286</v>
      </c>
      <c r="G4" s="140" t="s">
        <v>287</v>
      </c>
      <c r="H4" s="141" t="s">
        <v>288</v>
      </c>
      <c r="I4" s="140"/>
      <c r="J4" s="140" t="s">
        <v>289</v>
      </c>
      <c r="K4" s="140" t="s">
        <v>290</v>
      </c>
      <c r="L4" s="140" t="s">
        <v>291</v>
      </c>
      <c r="M4" s="140"/>
      <c r="N4" s="140" t="s">
        <v>292</v>
      </c>
    </row>
    <row r="5" spans="1:14" x14ac:dyDescent="0.25">
      <c r="A5" s="140" t="s">
        <v>293</v>
      </c>
      <c r="B5" s="140" t="s">
        <v>294</v>
      </c>
      <c r="C5" s="140" t="s">
        <v>295</v>
      </c>
      <c r="D5" s="140" t="s">
        <v>284</v>
      </c>
      <c r="E5" s="140" t="s">
        <v>285</v>
      </c>
      <c r="F5" s="140" t="s">
        <v>286</v>
      </c>
      <c r="G5" s="140" t="s">
        <v>287</v>
      </c>
      <c r="H5" s="142" t="s">
        <v>296</v>
      </c>
      <c r="I5" s="140"/>
      <c r="J5" s="140" t="s">
        <v>289</v>
      </c>
      <c r="K5" s="140" t="s">
        <v>290</v>
      </c>
      <c r="L5" s="140" t="s">
        <v>291</v>
      </c>
      <c r="M5" s="140"/>
      <c r="N5" s="140" t="s">
        <v>292</v>
      </c>
    </row>
    <row r="6" spans="1:14" x14ac:dyDescent="0.25">
      <c r="A6" s="143" t="s">
        <v>297</v>
      </c>
      <c r="B6" s="140" t="s">
        <v>298</v>
      </c>
      <c r="C6" s="140" t="s">
        <v>299</v>
      </c>
      <c r="D6" s="140" t="s">
        <v>300</v>
      </c>
      <c r="E6" s="140" t="s">
        <v>301</v>
      </c>
      <c r="F6" s="140" t="s">
        <v>286</v>
      </c>
      <c r="G6" s="140" t="s">
        <v>287</v>
      </c>
      <c r="H6" s="142" t="s">
        <v>302</v>
      </c>
      <c r="I6" s="140"/>
      <c r="J6" s="140" t="s">
        <v>289</v>
      </c>
      <c r="K6" s="140" t="s">
        <v>290</v>
      </c>
      <c r="L6" s="140" t="s">
        <v>291</v>
      </c>
      <c r="M6" s="140"/>
      <c r="N6" s="140" t="s">
        <v>292</v>
      </c>
    </row>
    <row r="7" spans="1:14" x14ac:dyDescent="0.25">
      <c r="A7" s="143" t="s">
        <v>303</v>
      </c>
      <c r="B7" s="140" t="s">
        <v>298</v>
      </c>
      <c r="C7" s="140" t="s">
        <v>304</v>
      </c>
      <c r="D7" s="140" t="s">
        <v>300</v>
      </c>
      <c r="E7" s="140" t="s">
        <v>301</v>
      </c>
      <c r="F7" s="140" t="s">
        <v>286</v>
      </c>
      <c r="G7" s="140" t="s">
        <v>287</v>
      </c>
      <c r="H7" s="142" t="s">
        <v>305</v>
      </c>
      <c r="I7" s="140"/>
      <c r="J7" s="140" t="s">
        <v>289</v>
      </c>
      <c r="K7" s="140" t="s">
        <v>290</v>
      </c>
      <c r="L7" s="140" t="s">
        <v>291</v>
      </c>
      <c r="M7" s="140"/>
      <c r="N7" s="140" t="s">
        <v>292</v>
      </c>
    </row>
    <row r="8" spans="1:14" x14ac:dyDescent="0.25">
      <c r="A8" s="143" t="s">
        <v>306</v>
      </c>
      <c r="B8" s="140" t="s">
        <v>307</v>
      </c>
      <c r="C8" s="140" t="s">
        <v>304</v>
      </c>
      <c r="D8" s="140" t="s">
        <v>300</v>
      </c>
      <c r="E8" s="140" t="s">
        <v>301</v>
      </c>
      <c r="F8" s="140" t="s">
        <v>286</v>
      </c>
      <c r="G8" s="140" t="s">
        <v>287</v>
      </c>
      <c r="H8" s="142" t="s">
        <v>308</v>
      </c>
      <c r="I8" s="140"/>
      <c r="J8" s="140" t="s">
        <v>289</v>
      </c>
      <c r="K8" s="140" t="s">
        <v>290</v>
      </c>
      <c r="L8" s="140" t="s">
        <v>291</v>
      </c>
      <c r="M8" s="140"/>
      <c r="N8" s="140" t="s">
        <v>292</v>
      </c>
    </row>
    <row r="9" spans="1:14" x14ac:dyDescent="0.25">
      <c r="A9" s="140" t="s">
        <v>309</v>
      </c>
      <c r="B9" s="140" t="s">
        <v>298</v>
      </c>
      <c r="C9" s="140" t="s">
        <v>304</v>
      </c>
      <c r="D9" s="140" t="s">
        <v>310</v>
      </c>
      <c r="E9" s="140" t="s">
        <v>301</v>
      </c>
      <c r="F9" s="140" t="s">
        <v>286</v>
      </c>
      <c r="G9" s="140" t="s">
        <v>287</v>
      </c>
      <c r="H9" s="142" t="s">
        <v>311</v>
      </c>
      <c r="I9" s="140"/>
      <c r="J9" s="140" t="s">
        <v>289</v>
      </c>
      <c r="K9" s="140" t="s">
        <v>290</v>
      </c>
      <c r="L9" s="140" t="s">
        <v>291</v>
      </c>
      <c r="M9" s="140"/>
      <c r="N9" s="140" t="s">
        <v>292</v>
      </c>
    </row>
    <row r="10" spans="1:14" x14ac:dyDescent="0.25">
      <c r="A10" s="140" t="s">
        <v>312</v>
      </c>
      <c r="B10" s="140" t="s">
        <v>313</v>
      </c>
      <c r="C10" s="140" t="s">
        <v>304</v>
      </c>
      <c r="D10" s="140" t="s">
        <v>314</v>
      </c>
      <c r="E10" s="140" t="s">
        <v>301</v>
      </c>
      <c r="F10" s="140" t="s">
        <v>286</v>
      </c>
      <c r="G10" s="140" t="s">
        <v>287</v>
      </c>
      <c r="H10" s="142" t="s">
        <v>315</v>
      </c>
      <c r="I10" s="140"/>
      <c r="J10" s="140" t="s">
        <v>289</v>
      </c>
      <c r="K10" s="140" t="s">
        <v>290</v>
      </c>
      <c r="L10" s="140" t="s">
        <v>291</v>
      </c>
      <c r="M10" s="140"/>
      <c r="N10" s="140" t="s">
        <v>292</v>
      </c>
    </row>
    <row r="11" spans="1:14" x14ac:dyDescent="0.25">
      <c r="A11" s="143" t="s">
        <v>316</v>
      </c>
      <c r="B11" s="140" t="s">
        <v>317</v>
      </c>
      <c r="C11" s="140" t="s">
        <v>304</v>
      </c>
      <c r="D11" s="140" t="s">
        <v>314</v>
      </c>
      <c r="E11" s="140" t="s">
        <v>301</v>
      </c>
      <c r="F11" s="140" t="s">
        <v>286</v>
      </c>
      <c r="G11" s="140" t="s">
        <v>287</v>
      </c>
      <c r="H11" s="140" t="s">
        <v>288</v>
      </c>
      <c r="I11" s="140"/>
      <c r="J11" s="140" t="s">
        <v>289</v>
      </c>
      <c r="K11" s="140" t="s">
        <v>290</v>
      </c>
      <c r="L11" s="140" t="s">
        <v>291</v>
      </c>
      <c r="M11" s="140"/>
      <c r="N11" s="140" t="s">
        <v>292</v>
      </c>
    </row>
    <row r="12" spans="1:14" x14ac:dyDescent="0.25">
      <c r="A12" s="143" t="s">
        <v>318</v>
      </c>
      <c r="B12" s="140" t="s">
        <v>319</v>
      </c>
      <c r="C12" s="140" t="s">
        <v>304</v>
      </c>
      <c r="D12" s="140" t="s">
        <v>310</v>
      </c>
      <c r="E12" s="140" t="s">
        <v>301</v>
      </c>
      <c r="F12" s="140" t="s">
        <v>286</v>
      </c>
      <c r="G12" s="140" t="s">
        <v>287</v>
      </c>
      <c r="H12" s="142" t="s">
        <v>320</v>
      </c>
      <c r="I12" s="140"/>
      <c r="J12" s="140" t="s">
        <v>289</v>
      </c>
      <c r="K12" s="140" t="s">
        <v>290</v>
      </c>
      <c r="L12" s="140" t="s">
        <v>291</v>
      </c>
      <c r="M12" s="140"/>
      <c r="N12" s="140" t="s">
        <v>292</v>
      </c>
    </row>
  </sheetData>
  <hyperlinks>
    <hyperlink ref="H4" r:id="rId1"/>
    <hyperlink ref="H5" r:id="rId2"/>
    <hyperlink ref="H6" r:id="rId3"/>
    <hyperlink ref="H7" r:id="rId4"/>
    <hyperlink ref="H8" r:id="rId5"/>
    <hyperlink ref="H9" r:id="rId6"/>
    <hyperlink ref="H10" r:id="rId7"/>
    <hyperlink ref="H12" r:id="rId8"/>
  </hyperlinks>
  <pageMargins left="0.7" right="0.7" top="0.75" bottom="0.75" header="0.3" footer="0.3"/>
  <tableParts count="1">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rightToLeft="1" zoomScale="60" zoomScaleNormal="60" zoomScalePageLayoutView="60" workbookViewId="0">
      <selection activeCell="F1" sqref="F1:F1048576"/>
    </sheetView>
  </sheetViews>
  <sheetFormatPr defaultColWidth="8.85546875" defaultRowHeight="15" x14ac:dyDescent="0.25"/>
  <cols>
    <col min="1" max="4" width="10.42578125" customWidth="1"/>
    <col min="5" max="5" width="12" customWidth="1"/>
    <col min="6" max="6" width="12.42578125" customWidth="1"/>
    <col min="7" max="7" width="13.85546875" customWidth="1"/>
    <col min="8" max="9" width="11.85546875" customWidth="1"/>
    <col min="10" max="10" width="11.42578125" customWidth="1"/>
    <col min="11" max="11" width="18.42578125" customWidth="1"/>
  </cols>
  <sheetData>
    <row r="1" spans="1:12" s="32" customFormat="1" ht="52.7" customHeight="1" x14ac:dyDescent="0.25">
      <c r="A1" s="37" t="s">
        <v>21</v>
      </c>
      <c r="B1" s="31" t="s">
        <v>23</v>
      </c>
      <c r="C1" s="31" t="s">
        <v>24</v>
      </c>
      <c r="D1" s="31" t="s">
        <v>25</v>
      </c>
      <c r="E1" s="31" t="s">
        <v>51</v>
      </c>
      <c r="F1" s="31" t="s">
        <v>64</v>
      </c>
      <c r="G1" s="31" t="s">
        <v>65</v>
      </c>
      <c r="H1" s="31" t="s">
        <v>66</v>
      </c>
      <c r="I1" s="31" t="s">
        <v>67</v>
      </c>
      <c r="J1" s="31" t="s">
        <v>68</v>
      </c>
      <c r="K1" s="38" t="s">
        <v>69</v>
      </c>
    </row>
    <row r="2" spans="1:12" ht="81" x14ac:dyDescent="0.25">
      <c r="A2" s="33" t="s">
        <v>52</v>
      </c>
      <c r="B2" s="29" t="s">
        <v>73</v>
      </c>
      <c r="C2" s="29" t="s">
        <v>85</v>
      </c>
      <c r="D2" s="29" t="s">
        <v>78</v>
      </c>
      <c r="E2" s="29" t="s">
        <v>74</v>
      </c>
      <c r="F2" s="29" t="s">
        <v>75</v>
      </c>
      <c r="G2" s="29" t="s">
        <v>76</v>
      </c>
      <c r="H2" s="29" t="s">
        <v>79</v>
      </c>
      <c r="I2" s="29" t="s">
        <v>77</v>
      </c>
      <c r="J2" s="29" t="s">
        <v>80</v>
      </c>
      <c r="K2" s="35" t="s">
        <v>81</v>
      </c>
    </row>
    <row r="3" spans="1:12" ht="45" x14ac:dyDescent="0.25">
      <c r="A3" s="145" t="s">
        <v>321</v>
      </c>
      <c r="B3" s="144" t="s">
        <v>322</v>
      </c>
      <c r="C3" s="136" t="s">
        <v>323</v>
      </c>
      <c r="D3" s="144" t="s">
        <v>324</v>
      </c>
      <c r="E3" s="144">
        <v>40</v>
      </c>
      <c r="F3" s="144" t="s">
        <v>325</v>
      </c>
      <c r="G3" s="144"/>
      <c r="H3" s="144" t="s">
        <v>328</v>
      </c>
      <c r="I3" s="144" t="s">
        <v>326</v>
      </c>
      <c r="J3" s="144" t="s">
        <v>327</v>
      </c>
      <c r="K3" s="146" t="s">
        <v>290</v>
      </c>
      <c r="L3" s="131"/>
    </row>
    <row r="4" spans="1:12" x14ac:dyDescent="0.25">
      <c r="A4" s="34"/>
      <c r="B4" s="5"/>
      <c r="C4" s="5"/>
      <c r="D4" s="5"/>
      <c r="E4" s="5"/>
      <c r="F4" s="5"/>
      <c r="G4" s="5"/>
      <c r="H4" s="5"/>
      <c r="I4" s="5"/>
      <c r="J4" s="5"/>
      <c r="K4" s="36"/>
    </row>
    <row r="5" spans="1:12" x14ac:dyDescent="0.25">
      <c r="A5" s="39"/>
      <c r="B5" s="6"/>
      <c r="C5" s="6"/>
      <c r="D5" s="6"/>
      <c r="E5" s="6"/>
      <c r="F5" s="6"/>
      <c r="G5" s="6"/>
      <c r="H5" s="6"/>
      <c r="I5" s="6"/>
      <c r="J5" s="6"/>
      <c r="K5" s="40"/>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rightToLeft="1" zoomScale="60" zoomScaleNormal="90" zoomScalePageLayoutView="90" workbookViewId="0">
      <selection activeCell="D15" sqref="D15"/>
    </sheetView>
  </sheetViews>
  <sheetFormatPr defaultColWidth="8.85546875" defaultRowHeight="15" x14ac:dyDescent="0.25"/>
  <cols>
    <col min="1" max="1" width="15" customWidth="1"/>
    <col min="2" max="4" width="10.42578125" customWidth="1"/>
    <col min="5" max="5" width="13.140625" customWidth="1"/>
    <col min="6" max="6" width="13.5703125" customWidth="1"/>
    <col min="7" max="7" width="12" customWidth="1"/>
    <col min="8" max="8" width="14.5703125" customWidth="1"/>
    <col min="9" max="9" width="14.42578125" customWidth="1"/>
    <col min="10" max="10" width="12.85546875" customWidth="1"/>
  </cols>
  <sheetData>
    <row r="1" spans="1:10" ht="20.25" x14ac:dyDescent="0.25">
      <c r="A1" s="37" t="s">
        <v>21</v>
      </c>
      <c r="B1" s="31" t="s">
        <v>23</v>
      </c>
      <c r="C1" s="31" t="s">
        <v>24</v>
      </c>
      <c r="D1" s="31" t="s">
        <v>25</v>
      </c>
      <c r="E1" s="31" t="s">
        <v>51</v>
      </c>
      <c r="F1" s="31" t="s">
        <v>64</v>
      </c>
      <c r="G1" s="31" t="s">
        <v>65</v>
      </c>
      <c r="H1" s="31" t="s">
        <v>66</v>
      </c>
      <c r="I1" s="31" t="s">
        <v>67</v>
      </c>
      <c r="J1" s="38" t="s">
        <v>68</v>
      </c>
    </row>
    <row r="2" spans="1:10" ht="81" x14ac:dyDescent="0.25">
      <c r="A2" s="41" t="s">
        <v>52</v>
      </c>
      <c r="B2" s="42" t="s">
        <v>73</v>
      </c>
      <c r="C2" s="42" t="s">
        <v>54</v>
      </c>
      <c r="D2" s="42" t="s">
        <v>78</v>
      </c>
      <c r="E2" s="42" t="s">
        <v>74</v>
      </c>
      <c r="F2" s="42" t="s">
        <v>75</v>
      </c>
      <c r="G2" s="42" t="s">
        <v>76</v>
      </c>
      <c r="H2" s="42" t="s">
        <v>79</v>
      </c>
      <c r="I2" s="42" t="s">
        <v>82</v>
      </c>
      <c r="J2" s="43" t="s">
        <v>80</v>
      </c>
    </row>
    <row r="3" spans="1:10" ht="40.5" x14ac:dyDescent="0.25">
      <c r="A3" s="41" t="s">
        <v>329</v>
      </c>
      <c r="B3" s="42" t="s">
        <v>322</v>
      </c>
      <c r="C3" s="42" t="s">
        <v>376</v>
      </c>
      <c r="D3" s="42" t="s">
        <v>324</v>
      </c>
      <c r="E3" s="42">
        <v>40</v>
      </c>
      <c r="F3" s="42" t="s">
        <v>325</v>
      </c>
      <c r="G3" s="42" t="s">
        <v>287</v>
      </c>
      <c r="H3" s="42">
        <v>6</v>
      </c>
      <c r="I3" s="42">
        <v>10</v>
      </c>
      <c r="J3" s="43" t="s">
        <v>327</v>
      </c>
    </row>
    <row r="4" spans="1:10" ht="20.25" x14ac:dyDescent="0.25">
      <c r="A4" s="46"/>
      <c r="B4" s="47"/>
      <c r="C4" s="47"/>
      <c r="D4" s="47"/>
      <c r="E4" s="47"/>
      <c r="F4" s="47"/>
      <c r="G4" s="47"/>
      <c r="H4" s="47"/>
      <c r="I4" s="47"/>
      <c r="J4" s="48"/>
    </row>
    <row r="5" spans="1:10" ht="20.25" x14ac:dyDescent="0.25">
      <c r="A5" s="46"/>
      <c r="B5" s="47"/>
      <c r="C5" s="47"/>
      <c r="D5" s="47"/>
      <c r="E5" s="47"/>
      <c r="F5" s="47"/>
      <c r="G5" s="47"/>
      <c r="H5" s="47"/>
      <c r="I5" s="47"/>
      <c r="J5" s="48"/>
    </row>
    <row r="6" spans="1:10" ht="20.25" x14ac:dyDescent="0.25">
      <c r="A6" s="46"/>
      <c r="B6" s="47"/>
      <c r="C6" s="47"/>
      <c r="D6" s="47"/>
      <c r="E6" s="47"/>
      <c r="F6" s="47"/>
      <c r="G6" s="47"/>
      <c r="H6" s="47"/>
      <c r="I6" s="47"/>
      <c r="J6" s="48"/>
    </row>
    <row r="7" spans="1:10" ht="20.25" x14ac:dyDescent="0.25">
      <c r="A7" s="46"/>
      <c r="B7" s="47"/>
      <c r="C7" s="47"/>
      <c r="D7" s="47"/>
      <c r="E7" s="47"/>
      <c r="F7" s="47"/>
      <c r="G7" s="47"/>
      <c r="H7" s="47"/>
      <c r="I7" s="47"/>
      <c r="J7" s="48"/>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rightToLeft="1" zoomScale="60" zoomScaleNormal="60" zoomScalePageLayoutView="60" workbookViewId="0">
      <selection activeCell="E11" sqref="E11"/>
    </sheetView>
  </sheetViews>
  <sheetFormatPr defaultColWidth="8.85546875" defaultRowHeight="15" x14ac:dyDescent="0.25"/>
  <cols>
    <col min="1" max="1" width="25.140625" customWidth="1"/>
    <col min="2" max="2" width="17.28515625" customWidth="1"/>
    <col min="3" max="3" width="15.140625" customWidth="1"/>
    <col min="4" max="4" width="23.85546875" customWidth="1"/>
    <col min="5" max="5" width="10.42578125" customWidth="1"/>
    <col min="6" max="6" width="13.5703125" customWidth="1"/>
    <col min="7" max="7" width="12.85546875" customWidth="1"/>
    <col min="8" max="8" width="12.5703125" customWidth="1"/>
    <col min="9" max="9" width="11.85546875" customWidth="1"/>
  </cols>
  <sheetData>
    <row r="1" spans="1:9" ht="20.25" x14ac:dyDescent="0.25">
      <c r="A1" s="50" t="s">
        <v>21</v>
      </c>
      <c r="B1" s="49" t="s">
        <v>23</v>
      </c>
      <c r="C1" s="49" t="s">
        <v>24</v>
      </c>
      <c r="D1" s="49" t="s">
        <v>25</v>
      </c>
      <c r="E1" s="49" t="s">
        <v>51</v>
      </c>
      <c r="F1" s="49" t="s">
        <v>63</v>
      </c>
      <c r="G1" s="49" t="s">
        <v>65</v>
      </c>
      <c r="H1" s="49" t="s">
        <v>66</v>
      </c>
      <c r="I1" s="49" t="s">
        <v>67</v>
      </c>
    </row>
    <row r="2" spans="1:9" ht="60.75" x14ac:dyDescent="0.25">
      <c r="A2" s="44" t="s">
        <v>52</v>
      </c>
      <c r="B2" s="45" t="s">
        <v>73</v>
      </c>
      <c r="C2" s="45" t="s">
        <v>54</v>
      </c>
      <c r="D2" s="45" t="s">
        <v>83</v>
      </c>
      <c r="E2" s="45" t="s">
        <v>78</v>
      </c>
      <c r="F2" s="45" t="s">
        <v>86</v>
      </c>
      <c r="G2" s="45" t="s">
        <v>75</v>
      </c>
      <c r="H2" s="45" t="s">
        <v>79</v>
      </c>
      <c r="I2" s="45" t="s">
        <v>80</v>
      </c>
    </row>
    <row r="3" spans="1:9" x14ac:dyDescent="0.25">
      <c r="A3" t="s">
        <v>330</v>
      </c>
      <c r="B3" t="s">
        <v>331</v>
      </c>
      <c r="C3" t="s">
        <v>332</v>
      </c>
      <c r="D3" t="s">
        <v>333</v>
      </c>
      <c r="E3" t="s">
        <v>324</v>
      </c>
      <c r="F3">
        <v>40</v>
      </c>
      <c r="G3" t="s">
        <v>334</v>
      </c>
      <c r="H3" t="s">
        <v>345</v>
      </c>
      <c r="I3" t="s">
        <v>327</v>
      </c>
    </row>
    <row r="4" spans="1:9" x14ac:dyDescent="0.25">
      <c r="A4" t="s">
        <v>335</v>
      </c>
      <c r="B4" t="s">
        <v>331</v>
      </c>
      <c r="C4" t="s">
        <v>336</v>
      </c>
      <c r="D4" t="s">
        <v>337</v>
      </c>
      <c r="E4" t="s">
        <v>324</v>
      </c>
      <c r="F4">
        <v>40</v>
      </c>
      <c r="G4" t="s">
        <v>334</v>
      </c>
      <c r="H4" t="s">
        <v>346</v>
      </c>
      <c r="I4" t="s">
        <v>327</v>
      </c>
    </row>
    <row r="5" spans="1:9" x14ac:dyDescent="0.25">
      <c r="A5" t="s">
        <v>338</v>
      </c>
      <c r="B5" t="s">
        <v>331</v>
      </c>
      <c r="C5" t="s">
        <v>332</v>
      </c>
      <c r="D5" t="s">
        <v>339</v>
      </c>
      <c r="E5" t="s">
        <v>324</v>
      </c>
      <c r="F5">
        <v>40</v>
      </c>
      <c r="G5" t="s">
        <v>334</v>
      </c>
      <c r="H5" t="s">
        <v>285</v>
      </c>
      <c r="I5" t="s">
        <v>327</v>
      </c>
    </row>
    <row r="6" spans="1:9" x14ac:dyDescent="0.25">
      <c r="A6" t="s">
        <v>340</v>
      </c>
      <c r="B6" t="s">
        <v>331</v>
      </c>
      <c r="C6" t="s">
        <v>336</v>
      </c>
      <c r="D6" t="s">
        <v>341</v>
      </c>
      <c r="E6" t="s">
        <v>324</v>
      </c>
      <c r="F6">
        <v>40</v>
      </c>
      <c r="G6" t="s">
        <v>334</v>
      </c>
      <c r="H6" t="s">
        <v>328</v>
      </c>
      <c r="I6" t="s">
        <v>327</v>
      </c>
    </row>
    <row r="7" spans="1:9" x14ac:dyDescent="0.25">
      <c r="A7" t="s">
        <v>342</v>
      </c>
      <c r="B7" t="s">
        <v>331</v>
      </c>
      <c r="C7" t="s">
        <v>343</v>
      </c>
      <c r="D7" t="s">
        <v>344</v>
      </c>
      <c r="E7" t="s">
        <v>324</v>
      </c>
      <c r="F7">
        <v>40</v>
      </c>
      <c r="G7" t="s">
        <v>334</v>
      </c>
      <c r="H7" t="s">
        <v>377</v>
      </c>
      <c r="I7" t="s">
        <v>327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topLeftCell="B1" workbookViewId="0">
      <selection activeCell="H11" sqref="H11"/>
    </sheetView>
  </sheetViews>
  <sheetFormatPr defaultColWidth="8.85546875" defaultRowHeight="15" x14ac:dyDescent="0.25"/>
  <cols>
    <col min="1" max="1" width="16.42578125" customWidth="1"/>
    <col min="2" max="2" width="17.140625" customWidth="1"/>
    <col min="3" max="3" width="29.5703125" customWidth="1"/>
  </cols>
  <sheetData>
    <row r="1" spans="1:8" ht="21" thickBot="1" x14ac:dyDescent="0.3">
      <c r="A1" s="19" t="s">
        <v>21</v>
      </c>
      <c r="B1" s="20" t="s">
        <v>22</v>
      </c>
      <c r="C1" s="20" t="s">
        <v>23</v>
      </c>
    </row>
    <row r="2" spans="1:8" ht="22.5" thickBot="1" x14ac:dyDescent="0.3">
      <c r="A2" s="23" t="s">
        <v>31</v>
      </c>
      <c r="B2" s="24" t="s">
        <v>32</v>
      </c>
      <c r="C2" s="24" t="s">
        <v>33</v>
      </c>
    </row>
    <row r="3" spans="1:8" ht="20.25" x14ac:dyDescent="0.25">
      <c r="A3" s="21"/>
      <c r="B3" s="22"/>
      <c r="C3" s="22"/>
    </row>
    <row r="11" spans="1:8" x14ac:dyDescent="0.25">
      <c r="H11" t="s">
        <v>287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salma</cp:lastModifiedBy>
  <dcterms:created xsi:type="dcterms:W3CDTF">2017-02-28T04:28:50Z</dcterms:created>
  <dcterms:modified xsi:type="dcterms:W3CDTF">2019-04-08T09:01:52Z</dcterms:modified>
</cp:coreProperties>
</file>